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總務處\517午秘\113年午餐\113菜單\"/>
    </mc:Choice>
  </mc:AlternateContent>
  <xr:revisionPtr revIDLastSave="0" documentId="8_{ECBA4EE5-CF29-47EC-B836-CCECAB83DA3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青埔" sheetId="1" state="hidden" r:id="rId1"/>
    <sheet name="校審" sheetId="2" r:id="rId2"/>
  </sheets>
  <definedNames>
    <definedName name="_xlnm.Print_Area" localSheetId="0">青埔!$B$1:$O$50</definedName>
    <definedName name="_xlnm.Print_Area" localSheetId="1">校審!$B$1:$O$50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0" i="2" l="1"/>
  <c r="O46" i="2"/>
  <c r="C46" i="2"/>
  <c r="O44" i="2"/>
  <c r="C44" i="2"/>
  <c r="O42" i="2"/>
  <c r="C42" i="2"/>
  <c r="O40" i="2"/>
  <c r="C40" i="2"/>
  <c r="O38" i="2"/>
  <c r="C38" i="2"/>
  <c r="O36" i="2"/>
  <c r="C36" i="2"/>
  <c r="O34" i="2"/>
  <c r="C34" i="2"/>
  <c r="O32" i="2"/>
  <c r="C32" i="2"/>
  <c r="O30" i="2"/>
  <c r="C30" i="2"/>
  <c r="O28" i="2"/>
  <c r="C28" i="2"/>
  <c r="O26" i="2"/>
  <c r="C26" i="2"/>
  <c r="O24" i="2"/>
  <c r="C24" i="2"/>
  <c r="O22" i="2"/>
  <c r="C22" i="2"/>
  <c r="O20" i="2"/>
  <c r="C20" i="2"/>
  <c r="O18" i="2"/>
  <c r="C18" i="2"/>
  <c r="C16" i="2"/>
  <c r="O14" i="2"/>
  <c r="C14" i="2"/>
  <c r="O12" i="2"/>
  <c r="C12" i="2"/>
  <c r="O10" i="2"/>
  <c r="C10" i="2"/>
  <c r="O8" i="2"/>
  <c r="C8" i="2"/>
  <c r="O6" i="2"/>
  <c r="C6" i="2"/>
  <c r="O4" i="2"/>
  <c r="C4" i="2"/>
  <c r="C16" i="1" l="1"/>
  <c r="O14" i="1"/>
  <c r="C14" i="1"/>
  <c r="J50" i="1" l="1"/>
  <c r="O46" i="1" l="1"/>
  <c r="C46" i="1"/>
  <c r="O44" i="1" l="1"/>
  <c r="C44" i="1"/>
  <c r="O42" i="1"/>
  <c r="C42" i="1"/>
  <c r="O40" i="1"/>
  <c r="C40" i="1"/>
  <c r="O38" i="1"/>
  <c r="C38" i="1"/>
  <c r="O36" i="1"/>
  <c r="C36" i="1"/>
  <c r="O34" i="1"/>
  <c r="C34" i="1"/>
  <c r="O32" i="1"/>
  <c r="C32" i="1"/>
  <c r="O30" i="1"/>
  <c r="C30" i="1"/>
  <c r="O28" i="1"/>
  <c r="C28" i="1"/>
  <c r="O26" i="1"/>
  <c r="C26" i="1"/>
  <c r="O24" i="1"/>
  <c r="C24" i="1"/>
  <c r="O22" i="1"/>
  <c r="C22" i="1"/>
  <c r="O20" i="1"/>
  <c r="C20" i="1"/>
  <c r="O18" i="1"/>
  <c r="C18" i="1"/>
  <c r="O12" i="1"/>
  <c r="C12" i="1"/>
  <c r="O10" i="1"/>
  <c r="C10" i="1"/>
  <c r="O8" i="1"/>
  <c r="C8" i="1"/>
  <c r="O6" i="1"/>
  <c r="C6" i="1"/>
  <c r="O4" i="1"/>
  <c r="C4" i="1"/>
</calcChain>
</file>

<file path=xl/sharedStrings.xml><?xml version="1.0" encoding="utf-8"?>
<sst xmlns="http://schemas.openxmlformats.org/spreadsheetml/2006/main" count="450" uniqueCount="205">
  <si>
    <r>
      <t>沅益食品</t>
    </r>
    <r>
      <rPr>
        <sz val="20"/>
        <color rgb="FF000066"/>
        <rFont val="華康娃娃體W7"/>
        <family val="5"/>
        <charset val="136"/>
      </rPr>
      <t>美味午餐</t>
    </r>
    <phoneticPr fontId="3" type="noConversion"/>
  </si>
  <si>
    <t>日期</t>
    <phoneticPr fontId="3" type="noConversion"/>
  </si>
  <si>
    <t>星期</t>
    <phoneticPr fontId="3" type="noConversion"/>
  </si>
  <si>
    <t>主食</t>
    <phoneticPr fontId="3" type="noConversion"/>
  </si>
  <si>
    <t>主菜</t>
    <phoneticPr fontId="3" type="noConversion"/>
  </si>
  <si>
    <t>美味副菜</t>
    <phoneticPr fontId="3" type="noConversion"/>
  </si>
  <si>
    <t>蔬菜</t>
    <phoneticPr fontId="3" type="noConversion"/>
  </si>
  <si>
    <t>湯品</t>
    <phoneticPr fontId="3" type="noConversion"/>
  </si>
  <si>
    <t>附餐</t>
    <phoneticPr fontId="3" type="noConversion"/>
  </si>
  <si>
    <t>全榖雜糧</t>
    <phoneticPr fontId="3" type="noConversion"/>
  </si>
  <si>
    <t>豆魚蛋肉</t>
    <phoneticPr fontId="3" type="noConversion"/>
  </si>
  <si>
    <t>蔬菜類</t>
    <phoneticPr fontId="3" type="noConversion"/>
  </si>
  <si>
    <t>油脂類</t>
    <phoneticPr fontId="3" type="noConversion"/>
  </si>
  <si>
    <t>熱量</t>
    <phoneticPr fontId="3" type="noConversion"/>
  </si>
  <si>
    <t>有機蔬菜</t>
  </si>
  <si>
    <t>履歷蔬菜</t>
  </si>
  <si>
    <t>季節蔬菜</t>
  </si>
  <si>
    <t xml:space="preserve">★ 食材一律使用國產生鮮肉品及非基改食材 </t>
    <phoneticPr fontId="3" type="noConversion"/>
  </si>
  <si>
    <t>菜單中(S)表示CAS台灣優良農產品,(Q)表示生產追溯QR code,(T)表示產銷履歷</t>
  </si>
  <si>
    <t>◎本菜單內含「甲殼類、花生、牛奶、蛋類、堅果類、芝麻、含麩質之穀物、大豆類、魚類製品」，不適合其過敏體質者食用，請留意。</t>
  </si>
  <si>
    <t>營養師：沈凱瑄、曾芳瑩、張韻瑩、梁蘊萱</t>
  </si>
  <si>
    <t>味噌豆腐湯</t>
    <phoneticPr fontId="3" type="noConversion"/>
  </si>
  <si>
    <t>白米飯</t>
    <phoneticPr fontId="3" type="noConversion"/>
  </si>
  <si>
    <t>紫米飯</t>
    <phoneticPr fontId="3" type="noConversion"/>
  </si>
  <si>
    <t>砂鍋魚丁</t>
  </si>
  <si>
    <t xml:space="preserve">玉米濃湯  </t>
    <phoneticPr fontId="3" type="noConversion"/>
  </si>
  <si>
    <t>114年3月菜單</t>
    <phoneticPr fontId="3" type="noConversion"/>
  </si>
  <si>
    <t>白米飯</t>
    <phoneticPr fontId="3" type="noConversion"/>
  </si>
  <si>
    <t>燕麥飯</t>
    <phoneticPr fontId="3" type="noConversion"/>
  </si>
  <si>
    <t>台式炒麵</t>
    <phoneticPr fontId="3" type="noConversion"/>
  </si>
  <si>
    <t>蕎麥飯</t>
    <phoneticPr fontId="3" type="noConversion"/>
  </si>
  <si>
    <t>脆皮雞腿</t>
  </si>
  <si>
    <t>彩蔬花椰</t>
  </si>
  <si>
    <t>小瓜炒肉片</t>
  </si>
  <si>
    <t>芋香白菜</t>
  </si>
  <si>
    <t>關東煮</t>
  </si>
  <si>
    <t>蔥燒雞丁</t>
  </si>
  <si>
    <t>蒲瓜肉片</t>
  </si>
  <si>
    <t>糖醋黑輪</t>
  </si>
  <si>
    <t>義大利麵</t>
    <phoneticPr fontId="3" type="noConversion"/>
  </si>
  <si>
    <t>麥片飯</t>
    <phoneticPr fontId="3" type="noConversion"/>
  </si>
  <si>
    <t>糙米飯</t>
    <phoneticPr fontId="3" type="noConversion"/>
  </si>
  <si>
    <t>雜糧飯</t>
    <phoneticPr fontId="3" type="noConversion"/>
  </si>
  <si>
    <t>綠豆小薏仁</t>
  </si>
  <si>
    <t>綠豆.小薏仁</t>
  </si>
  <si>
    <t>開陽鮮瓜</t>
  </si>
  <si>
    <t>燒：大黃瓜Q.木耳Q.蝦米</t>
  </si>
  <si>
    <t>豆腐.味噌.柴魚片</t>
  </si>
  <si>
    <t>金沙豆腐</t>
  </si>
  <si>
    <t>脆炒佛手瓜</t>
  </si>
  <si>
    <t>炒：佛手瓜Q.木耳Q.紅蘿蔔Q</t>
  </si>
  <si>
    <t>金黃魚排</t>
  </si>
  <si>
    <t>炸：魚排Q</t>
  </si>
  <si>
    <t>鮮炒筍片</t>
  </si>
  <si>
    <t>燒：筍Q.肉片S.木耳Q.紅蘿蔔Q</t>
  </si>
  <si>
    <t>鹽水時蔬</t>
  </si>
  <si>
    <t>泰式椰漿魚</t>
  </si>
  <si>
    <t>綜合滷味</t>
  </si>
  <si>
    <t>親子丼</t>
  </si>
  <si>
    <t>糖醋排骨</t>
    <phoneticPr fontId="3" type="noConversion"/>
  </si>
  <si>
    <t>回鍋肉片</t>
  </si>
  <si>
    <t>三杯雞</t>
    <phoneticPr fontId="3" type="noConversion"/>
  </si>
  <si>
    <t>辛香咖哩雞</t>
  </si>
  <si>
    <t>炒：肉柳S.洋蔥Q</t>
  </si>
  <si>
    <t>宜蘭西滷菜</t>
  </si>
  <si>
    <t>海帶三絲</t>
  </si>
  <si>
    <t>清炒海茸</t>
    <phoneticPr fontId="3" type="noConversion"/>
  </si>
  <si>
    <t>蒜泥肉片</t>
  </si>
  <si>
    <t>炒：高麗菜Q.紅蘿蔔Q.木耳Q</t>
  </si>
  <si>
    <t>醬爆肉柳</t>
  </si>
  <si>
    <t>燒：雞翅S.芝麻</t>
  </si>
  <si>
    <t>酸菜筍茸</t>
  </si>
  <si>
    <t>燒：翅小腿S.芝麻</t>
  </si>
  <si>
    <t>腰果黑豆干</t>
    <phoneticPr fontId="3" type="noConversion"/>
  </si>
  <si>
    <t>燒：豆腐.絞肉S.南瓜Q</t>
  </si>
  <si>
    <t>炒：豆薯Q.肉絲S.紅蘿蔔Q</t>
  </si>
  <si>
    <t>蝦香扁蒲</t>
    <phoneticPr fontId="3" type="noConversion"/>
  </si>
  <si>
    <t>鐵板芽菜</t>
  </si>
  <si>
    <t>香蔥菜脯蛋</t>
    <phoneticPr fontId="3" type="noConversion"/>
  </si>
  <si>
    <t>炒：蛋Q.菜脯</t>
  </si>
  <si>
    <t>酸辣湯</t>
  </si>
  <si>
    <t>佛手瓜肉片湯</t>
  </si>
  <si>
    <t>佛手瓜Q.肉片S.紅蘿蔔Q</t>
  </si>
  <si>
    <t>金針肉絲湯</t>
    <phoneticPr fontId="3" type="noConversion"/>
  </si>
  <si>
    <t>金針花.金針菇Q.肉絲S</t>
    <phoneticPr fontId="3" type="noConversion"/>
  </si>
  <si>
    <t>大瓜魚丸湯</t>
  </si>
  <si>
    <t>燒仙草</t>
  </si>
  <si>
    <t>日式味噌湯</t>
  </si>
  <si>
    <t>豆腐.味噌.海帶芽</t>
  </si>
  <si>
    <t>針菇燉湯</t>
  </si>
  <si>
    <t>金針菇Q.肉絲S.紅蘿蔔Q</t>
    <phoneticPr fontId="3" type="noConversion"/>
  </si>
  <si>
    <t>蘿蔔雞湯</t>
    <phoneticPr fontId="3" type="noConversion"/>
  </si>
  <si>
    <t>筍.肉片S</t>
    <phoneticPr fontId="3" type="noConversion"/>
  </si>
  <si>
    <t>仙草汁.花豆.紅豆T</t>
    <phoneticPr fontId="3" type="noConversion"/>
  </si>
  <si>
    <t>大黃瓜Q.小魚丸S</t>
    <phoneticPr fontId="3" type="noConversion"/>
  </si>
  <si>
    <t>紅豆T.芋圓</t>
    <phoneticPr fontId="3" type="noConversion"/>
  </si>
  <si>
    <t>豆腐.筍.木耳Q.紅蘿蔔Q.蛋Q</t>
    <phoneticPr fontId="3" type="noConversion"/>
  </si>
  <si>
    <t>杏鮑菇Q.雞丁S.白蘿蔔Q</t>
    <phoneticPr fontId="3" type="noConversion"/>
  </si>
  <si>
    <t>塔香雞丁</t>
    <phoneticPr fontId="3" type="noConversion"/>
  </si>
  <si>
    <t>BBQ醬烤肉</t>
    <phoneticPr fontId="3" type="noConversion"/>
  </si>
  <si>
    <t>田園炒蛋</t>
    <phoneticPr fontId="3" type="noConversion"/>
  </si>
  <si>
    <t>黑椒洋蔥肉片</t>
    <phoneticPr fontId="3" type="noConversion"/>
  </si>
  <si>
    <t>清炒脆薯絲</t>
    <phoneticPr fontId="3" type="noConversion"/>
  </si>
  <si>
    <t>木鬚燉湯</t>
    <phoneticPr fontId="3" type="noConversion"/>
  </si>
  <si>
    <t>玉米蛋花湯</t>
    <phoneticPr fontId="3" type="noConversion"/>
  </si>
  <si>
    <t>泡菜冬粉</t>
    <phoneticPr fontId="3" type="noConversion"/>
  </si>
  <si>
    <t>四神湯</t>
    <phoneticPr fontId="3" type="noConversion"/>
  </si>
  <si>
    <t>紅豆芋圓湯</t>
    <phoneticPr fontId="3" type="noConversion"/>
  </si>
  <si>
    <t>照燒雞翅</t>
    <phoneticPr fontId="3" type="noConversion"/>
  </si>
  <si>
    <t>薑絲冬瓜</t>
    <phoneticPr fontId="3" type="noConversion"/>
  </si>
  <si>
    <t>香菇赤肉湯</t>
    <phoneticPr fontId="3" type="noConversion"/>
  </si>
  <si>
    <t>蜜燒翅小腿X2</t>
    <phoneticPr fontId="3" type="noConversion"/>
  </si>
  <si>
    <t>莎莎醬油腐</t>
    <phoneticPr fontId="3" type="noConversion"/>
  </si>
  <si>
    <t>蒜香佛手瓜</t>
    <phoneticPr fontId="3" type="noConversion"/>
  </si>
  <si>
    <t>竹筍肉片湯</t>
    <phoneticPr fontId="3" type="noConversion"/>
  </si>
  <si>
    <t>煮：大白菜Q.香菇Q.肉絲S.紅蘿蔔Q</t>
  </si>
  <si>
    <t>煮：酸菜.筍茸</t>
  </si>
  <si>
    <t>煮：蒲瓜Q.木耳Q.紅蘿蔔Q.肉片S</t>
  </si>
  <si>
    <t>煮：雞柳T.蛋Q.洋蔥Q.金針菇Q</t>
  </si>
  <si>
    <t>炒：冬粉.肉絲S.泡菜.木耳Q.芝麻</t>
  </si>
  <si>
    <t>炒：綠豆芽Q.紅蘿蔔Q.韭菜Q</t>
  </si>
  <si>
    <t>滷：黑豆干.腰果片</t>
  </si>
  <si>
    <t>炒：小黃瓜Q.肉片S</t>
  </si>
  <si>
    <t>煮：芋頭Q.大白菜Q.紅蘿蔔Q</t>
  </si>
  <si>
    <t>炸：雞腿S</t>
  </si>
  <si>
    <t>燒：豬肉丁S.排骨丁S.白芝麻</t>
  </si>
  <si>
    <t>炒：洋蔥Q.紅蘿蔔Q.蛋Q</t>
  </si>
  <si>
    <t>炒：黑輪Q.西芹Q</t>
  </si>
  <si>
    <t>炒：佛手瓜Q.紅蘿蔔Q.木耳Q</t>
  </si>
  <si>
    <t>煮：魚丁Q.洋芋Q.洋蔥Q.毛豆Q</t>
  </si>
  <si>
    <t>煮：肉片S.豆干片.高麗菜Q</t>
  </si>
  <si>
    <t>煮：肉片S.綠豆芽Q</t>
  </si>
  <si>
    <t>炸.燒：排骨丁S.肉角S.洋蔥Q.芝麻</t>
  </si>
  <si>
    <t>煮：魚丁S.大白菜Q.木耳Q.紅蘿蔔Q</t>
  </si>
  <si>
    <t>滷：絞肉S.豆干丁.豆薯Q</t>
  </si>
  <si>
    <t>炒：豬柳S.洋蔥Q</t>
    <phoneticPr fontId="3" type="noConversion"/>
  </si>
  <si>
    <t>玉米Q.洋芋Q.紅蘿蔔Q.蛋Q</t>
    <phoneticPr fontId="3" type="noConversion"/>
  </si>
  <si>
    <t>洋蔥炒蛋</t>
    <phoneticPr fontId="3" type="noConversion"/>
  </si>
  <si>
    <t>炒：彩椒Q.花椰菜Q</t>
    <phoneticPr fontId="3" type="noConversion"/>
  </si>
  <si>
    <t>柴湯白蘿蔔</t>
    <phoneticPr fontId="3" type="noConversion"/>
  </si>
  <si>
    <t>豆沙包</t>
    <phoneticPr fontId="3" type="noConversion"/>
  </si>
  <si>
    <t>蒸：豆沙包S</t>
    <phoneticPr fontId="3" type="noConversion"/>
  </si>
  <si>
    <t>燒：雞丁S.豆干</t>
    <phoneticPr fontId="3" type="noConversion"/>
  </si>
  <si>
    <t>海結肉片湯</t>
    <phoneticPr fontId="3" type="noConversion"/>
  </si>
  <si>
    <t>海帶結.肉片S</t>
    <phoneticPr fontId="3" type="noConversion"/>
  </si>
  <si>
    <t>鐵板豆腐</t>
    <phoneticPr fontId="3" type="noConversion"/>
  </si>
  <si>
    <t>炒：冬瓜Q.魷魚蒟蒻片</t>
    <phoneticPr fontId="3" type="noConversion"/>
  </si>
  <si>
    <t>香蔥蛋炒飯</t>
    <phoneticPr fontId="3" type="noConversion"/>
  </si>
  <si>
    <t>脆炒高麗</t>
    <phoneticPr fontId="3" type="noConversion"/>
  </si>
  <si>
    <t>鮮炒筍片</t>
    <phoneticPr fontId="3" type="noConversion"/>
  </si>
  <si>
    <t>煮：高麗菜Q.紅蘿蔔Q.豆皮</t>
    <phoneticPr fontId="3" type="noConversion"/>
  </si>
  <si>
    <t>煮：玉米Q.白蘿蔔Q.油豆腐</t>
    <phoneticPr fontId="3" type="noConversion"/>
  </si>
  <si>
    <t>炸醬干丁</t>
    <phoneticPr fontId="3" type="noConversion"/>
  </si>
  <si>
    <t>大薏仁.洋芋Q.肉片S</t>
    <phoneticPr fontId="3" type="noConversion"/>
  </si>
  <si>
    <t>豆薯Q.雞丁S</t>
    <phoneticPr fontId="3" type="noConversion"/>
  </si>
  <si>
    <t>和風雞湯</t>
    <phoneticPr fontId="3" type="noConversion"/>
  </si>
  <si>
    <t>煮：雞丁S.洋芋Q.洋蔥Q.毛豆Q</t>
    <phoneticPr fontId="3" type="noConversion"/>
  </si>
  <si>
    <t>燒：豆腐.菇Q</t>
    <phoneticPr fontId="3" type="noConversion"/>
  </si>
  <si>
    <t>炒：洋蔥Q.肉片S.彩椒Q</t>
    <phoneticPr fontId="3" type="noConversion"/>
  </si>
  <si>
    <t>滷：海帶絲.豆干絲.紅蘿蔔Q</t>
    <phoneticPr fontId="3" type="noConversion"/>
  </si>
  <si>
    <t>煮：蒲瓜Q.木耳Q.肉片S</t>
    <phoneticPr fontId="3" type="noConversion"/>
  </si>
  <si>
    <t>玉米Q.蛋Q</t>
    <phoneticPr fontId="3" type="noConversion"/>
  </si>
  <si>
    <t>滷：白蘿蔔Q.肉丁S.海帶結</t>
    <phoneticPr fontId="3" type="noConversion"/>
  </si>
  <si>
    <t>梅干控肉</t>
    <phoneticPr fontId="3" type="noConversion"/>
  </si>
  <si>
    <t>滷：肉丁S.梅乾菜</t>
    <phoneticPr fontId="3" type="noConversion"/>
  </si>
  <si>
    <t>虱目魚塊X2</t>
    <phoneticPr fontId="3" type="noConversion"/>
  </si>
  <si>
    <t>炸：虱目魚塊Q</t>
    <phoneticPr fontId="3" type="noConversion"/>
  </si>
  <si>
    <t>梅香排骨</t>
    <phoneticPr fontId="3" type="noConversion"/>
  </si>
  <si>
    <t>醬燒魚丁</t>
    <phoneticPr fontId="3" type="noConversion"/>
  </si>
  <si>
    <t>燒：魚丁Q.洋蔥Q.洋芋Q</t>
    <phoneticPr fontId="3" type="noConversion"/>
  </si>
  <si>
    <t>燒：雞丁S.地瓜T</t>
    <phoneticPr fontId="3" type="noConversion"/>
  </si>
  <si>
    <t>炒：油豆腐.洋蔥Q.番茄Q.絞肉S</t>
    <phoneticPr fontId="3" type="noConversion"/>
  </si>
  <si>
    <t>滷：白蘿蔔Q.紅蘿蔔Q.魷魚羹S</t>
    <phoneticPr fontId="3" type="noConversion"/>
  </si>
  <si>
    <t>大白菜Q.香菇Q.肉片S</t>
    <phoneticPr fontId="3" type="noConversion"/>
  </si>
  <si>
    <t>煮：冬瓜Q.麵筋</t>
    <phoneticPr fontId="3" type="noConversion"/>
  </si>
  <si>
    <t>冬瓜麵筋</t>
    <phoneticPr fontId="3" type="noConversion"/>
  </si>
  <si>
    <t>燒：肉丁S.彩椒Q.芝麻</t>
    <phoneticPr fontId="3" type="noConversion"/>
  </si>
  <si>
    <t>摩摩喳喳</t>
  </si>
  <si>
    <t>芋頭Q.西谷米.地瓜T.奶粉</t>
  </si>
  <si>
    <t>木耳Q.肉絲S.筍</t>
    <phoneticPr fontId="3" type="noConversion"/>
  </si>
  <si>
    <t>蜜汁肉丁</t>
    <phoneticPr fontId="3" type="noConversion"/>
  </si>
  <si>
    <t>炒：玉米Q.蛋Q.三色豆Q</t>
    <phoneticPr fontId="3" type="noConversion"/>
  </si>
  <si>
    <t>燒：雞丁S.豬血糕S</t>
    <phoneticPr fontId="3" type="noConversion"/>
  </si>
  <si>
    <t>燒：扁蒲Q.蝦皮.紅蘿蔔Q</t>
    <phoneticPr fontId="3" type="noConversion"/>
  </si>
  <si>
    <t>滷：海帶茸.筍簽.紅蘿蔔Q</t>
    <phoneticPr fontId="3" type="noConversion"/>
  </si>
  <si>
    <t>青埔國中</t>
    <phoneticPr fontId="3" type="noConversion"/>
  </si>
  <si>
    <t>主廚蛋炒飯
(蔬食日)</t>
    <phoneticPr fontId="3" type="noConversion"/>
  </si>
  <si>
    <t>肉燥豆腐</t>
  </si>
  <si>
    <t>滷：絞肉S.豆腐</t>
  </si>
  <si>
    <t>黃金地瓜條</t>
  </si>
  <si>
    <t>烤：地瓜條Q.腰果</t>
  </si>
  <si>
    <t>豆奶</t>
    <phoneticPr fontId="3" type="noConversion"/>
  </si>
  <si>
    <t>玉米飯</t>
  </si>
  <si>
    <t>紫米飯</t>
  </si>
  <si>
    <t>糙米飯</t>
  </si>
  <si>
    <t>小米飯</t>
  </si>
  <si>
    <t>胚芽飯</t>
  </si>
  <si>
    <t>3/8(六) 親職教育日提供麵包</t>
    <phoneticPr fontId="3" type="noConversion"/>
  </si>
  <si>
    <r>
      <t>3/10(</t>
    </r>
    <r>
      <rPr>
        <b/>
        <sz val="13"/>
        <rFont val="Microsoft JhengHei UI"/>
        <family val="2"/>
        <charset val="136"/>
      </rPr>
      <t>一</t>
    </r>
    <r>
      <rPr>
        <b/>
        <sz val="13"/>
        <rFont val="微軟正黑體"/>
        <family val="2"/>
        <charset val="136"/>
      </rPr>
      <t>)親職教育日補假</t>
    </r>
    <phoneticPr fontId="3" type="noConversion"/>
  </si>
  <si>
    <t>履歷蔬菜</t>
    <phoneticPr fontId="3" type="noConversion"/>
  </si>
  <si>
    <t>☆ 回饋豆奶：3/8(六)</t>
    <phoneticPr fontId="3" type="noConversion"/>
  </si>
  <si>
    <t>腐皮結頭菜</t>
    <phoneticPr fontId="3" type="noConversion"/>
  </si>
  <si>
    <t>炒：結頭菜Q.紅蘿蔔Q.豆皮</t>
    <phoneticPr fontId="3" type="noConversion"/>
  </si>
  <si>
    <t>供應年級：八年級、907-912</t>
    <phoneticPr fontId="3" type="noConversion"/>
  </si>
  <si>
    <t>燒：筍.肉片S.木耳Q.紅蘿蔔Q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</si>
</sst>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.0_);[Red]\(0.0\)"/>
  </numFmts>
  <fonts count="39">
    <font>
      <sz val="12"/>
      <color theme="1"/>
      <name val="新細明體"/>
      <family val="2"/>
      <charset val="136"/>
      <scheme val="minor"/>
    </font>
    <font>
      <sz val="32"/>
      <color rgb="FF000066"/>
      <name val="華康娃娃體W7"/>
      <family val="5"/>
      <charset val="136"/>
    </font>
    <font>
      <sz val="20"/>
      <color rgb="FF000066"/>
      <name val="華康娃娃體W7"/>
      <family val="5"/>
      <charset val="136"/>
    </font>
    <font>
      <sz val="9"/>
      <name val="新細明體"/>
      <family val="2"/>
      <charset val="136"/>
      <scheme val="minor"/>
    </font>
    <font>
      <sz val="20"/>
      <name val="華康少女文字W7"/>
      <family val="5"/>
      <charset val="136"/>
    </font>
    <font>
      <sz val="32"/>
      <color rgb="FF0070C0"/>
      <name val="華康新綜藝體W9(P)"/>
      <family val="5"/>
      <charset val="136"/>
    </font>
    <font>
      <sz val="20"/>
      <color theme="1"/>
      <name val="華康少女文字W7"/>
      <family val="5"/>
      <charset val="136"/>
    </font>
    <font>
      <sz val="2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1"/>
      <color theme="1"/>
      <name val="華康少女文字W7"/>
      <family val="5"/>
      <charset val="136"/>
    </font>
    <font>
      <b/>
      <sz val="6"/>
      <color theme="1"/>
      <name val="微軟正黑體"/>
      <family val="2"/>
      <charset val="136"/>
    </font>
    <font>
      <b/>
      <sz val="5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6"/>
      <name val="微軟正黑體"/>
      <family val="2"/>
      <charset val="136"/>
    </font>
    <font>
      <b/>
      <sz val="13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0.5"/>
      <name val="微軟正黑體"/>
      <family val="2"/>
      <charset val="136"/>
    </font>
    <font>
      <b/>
      <sz val="10"/>
      <name val="微軟正黑體"/>
      <family val="2"/>
      <charset val="136"/>
    </font>
    <font>
      <b/>
      <sz val="6"/>
      <name val="微軟正黑體"/>
      <family val="2"/>
      <charset val="136"/>
    </font>
    <font>
      <b/>
      <sz val="8"/>
      <name val="微軟正黑體"/>
      <family val="2"/>
      <charset val="136"/>
    </font>
    <font>
      <sz val="12"/>
      <color theme="1"/>
      <name val="新細明體"/>
      <family val="2"/>
      <scheme val="minor"/>
    </font>
    <font>
      <b/>
      <sz val="12"/>
      <name val="微軟正黑體"/>
      <family val="2"/>
      <charset val="136"/>
    </font>
    <font>
      <sz val="7"/>
      <name val="微軟正黑體"/>
      <family val="2"/>
      <charset val="136"/>
    </font>
    <font>
      <sz val="8"/>
      <name val="微軟正黑體"/>
      <family val="2"/>
      <charset val="136"/>
    </font>
    <font>
      <sz val="9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b/>
      <sz val="9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b/>
      <sz val="9"/>
      <color rgb="FF0000FF"/>
      <name val="微軟正黑體"/>
      <family val="2"/>
      <charset val="136"/>
    </font>
    <font>
      <sz val="6"/>
      <color rgb="FFFF0000"/>
      <name val="微軟正黑體"/>
      <family val="2"/>
      <charset val="136"/>
    </font>
    <font>
      <sz val="12"/>
      <color theme="8" tint="-0.499984740745262"/>
      <name val="微軟正黑體"/>
      <family val="2"/>
      <charset val="136"/>
    </font>
    <font>
      <b/>
      <sz val="14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3"/>
      <color rgb="FFFF0000"/>
      <name val="微軟正黑體"/>
      <family val="2"/>
      <charset val="136"/>
    </font>
    <font>
      <b/>
      <sz val="13"/>
      <name val="Microsoft JhengHei UI"/>
      <family val="2"/>
      <charset val="136"/>
    </font>
    <font>
      <b/>
      <sz val="10.5"/>
      <color rgb="FFFF0066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double">
        <color auto="1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21" fillId="0" borderId="0"/>
  </cellStyleXfs>
  <cellXfs count="151">
    <xf numFmtId="0" fontId="0" fillId="0" borderId="0" xfId="0">
      <alignment vertical="center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255"/>
    </xf>
    <xf numFmtId="0" fontId="8" fillId="0" borderId="0" xfId="0" applyFont="1" applyAlignment="1">
      <alignment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22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Alignment="1">
      <alignment vertical="center" wrapText="1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top" wrapText="1"/>
    </xf>
    <xf numFmtId="0" fontId="26" fillId="0" borderId="0" xfId="1" applyFont="1" applyAlignment="1">
      <alignment vertical="center" wrapText="1"/>
    </xf>
    <xf numFmtId="0" fontId="27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178" fontId="20" fillId="0" borderId="0" xfId="1" applyNumberFormat="1" applyFont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9" fillId="0" borderId="0" xfId="1" applyFont="1" applyAlignment="1">
      <alignment vertical="center"/>
    </xf>
    <xf numFmtId="0" fontId="30" fillId="0" borderId="0" xfId="1" applyFont="1" applyAlignment="1">
      <alignment horizontal="left" vertical="center"/>
    </xf>
    <xf numFmtId="0" fontId="24" fillId="0" borderId="0" xfId="1" applyFont="1" applyAlignment="1">
      <alignment horizontal="right" vertical="center"/>
    </xf>
    <xf numFmtId="0" fontId="18" fillId="0" borderId="0" xfId="1" applyFont="1" applyAlignment="1">
      <alignment vertical="center"/>
    </xf>
    <xf numFmtId="0" fontId="33" fillId="0" borderId="0" xfId="0" applyFont="1">
      <alignment vertical="center"/>
    </xf>
    <xf numFmtId="0" fontId="14" fillId="0" borderId="9" xfId="0" applyFont="1" applyBorder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shrinkToFit="1"/>
    </xf>
    <xf numFmtId="0" fontId="14" fillId="0" borderId="9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35" fillId="0" borderId="0" xfId="0" applyFont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4" fillId="0" borderId="13" xfId="0" applyFont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5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 wrapText="1"/>
    </xf>
    <xf numFmtId="176" fontId="13" fillId="0" borderId="15" xfId="0" applyNumberFormat="1" applyFont="1" applyBorder="1" applyAlignment="1">
      <alignment horizontal="center" vertical="center" wrapText="1"/>
    </xf>
    <xf numFmtId="176" fontId="13" fillId="0" borderId="8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left" vertical="center" wrapText="1"/>
    </xf>
    <xf numFmtId="0" fontId="18" fillId="0" borderId="29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textRotation="255" wrapText="1"/>
    </xf>
    <xf numFmtId="0" fontId="19" fillId="0" borderId="9" xfId="0" applyFont="1" applyBorder="1" applyAlignment="1">
      <alignment horizontal="center" vertical="center" textRotation="255" wrapText="1"/>
    </xf>
    <xf numFmtId="177" fontId="19" fillId="0" borderId="17" xfId="0" applyNumberFormat="1" applyFont="1" applyBorder="1" applyAlignment="1">
      <alignment horizontal="center" vertical="center" textRotation="255" wrapText="1"/>
    </xf>
    <xf numFmtId="177" fontId="19" fillId="0" borderId="10" xfId="0" applyNumberFormat="1" applyFont="1" applyBorder="1" applyAlignment="1">
      <alignment horizontal="center" vertical="center" textRotation="255" wrapText="1"/>
    </xf>
    <xf numFmtId="0" fontId="19" fillId="3" borderId="13" xfId="0" applyFont="1" applyFill="1" applyBorder="1" applyAlignment="1">
      <alignment horizontal="center" vertical="center" textRotation="255" wrapText="1"/>
    </xf>
    <xf numFmtId="0" fontId="19" fillId="3" borderId="12" xfId="0" applyFont="1" applyFill="1" applyBorder="1" applyAlignment="1">
      <alignment horizontal="center" vertical="center" textRotation="255" wrapText="1"/>
    </xf>
    <xf numFmtId="177" fontId="19" fillId="3" borderId="25" xfId="0" applyNumberFormat="1" applyFont="1" applyFill="1" applyBorder="1" applyAlignment="1">
      <alignment horizontal="center" vertical="center" textRotation="255" wrapText="1"/>
    </xf>
    <xf numFmtId="177" fontId="19" fillId="3" borderId="26" xfId="0" applyNumberFormat="1" applyFont="1" applyFill="1" applyBorder="1" applyAlignment="1">
      <alignment horizontal="center" vertical="center" textRotation="255" wrapText="1"/>
    </xf>
    <xf numFmtId="176" fontId="13" fillId="0" borderId="24" xfId="0" applyNumberFormat="1" applyFont="1" applyBorder="1" applyAlignment="1">
      <alignment horizontal="center" vertical="center" wrapText="1"/>
    </xf>
    <xf numFmtId="176" fontId="13" fillId="0" borderId="18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center" shrinkToFit="1"/>
    </xf>
    <xf numFmtId="0" fontId="36" fillId="0" borderId="19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textRotation="255"/>
    </xf>
    <xf numFmtId="0" fontId="18" fillId="0" borderId="31" xfId="0" applyFont="1" applyBorder="1" applyAlignment="1">
      <alignment horizontal="center" vertical="center" textRotation="255"/>
    </xf>
    <xf numFmtId="176" fontId="13" fillId="0" borderId="5" xfId="0" applyNumberFormat="1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wrapText="1"/>
    </xf>
    <xf numFmtId="0" fontId="36" fillId="0" borderId="6" xfId="0" applyFont="1" applyBorder="1" applyAlignment="1">
      <alignment horizontal="center" vertical="center" shrinkToFit="1"/>
    </xf>
    <xf numFmtId="0" fontId="36" fillId="0" borderId="9" xfId="0" applyFont="1" applyBorder="1" applyAlignment="1">
      <alignment horizontal="center" vertical="center" shrinkToFit="1"/>
    </xf>
    <xf numFmtId="0" fontId="31" fillId="0" borderId="0" xfId="1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textRotation="255" wrapText="1"/>
    </xf>
    <xf numFmtId="0" fontId="19" fillId="0" borderId="12" xfId="0" applyFont="1" applyBorder="1" applyAlignment="1">
      <alignment horizontal="center" vertical="center" textRotation="255" wrapText="1"/>
    </xf>
    <xf numFmtId="177" fontId="19" fillId="0" borderId="7" xfId="0" applyNumberFormat="1" applyFont="1" applyBorder="1" applyAlignment="1">
      <alignment horizontal="center" vertical="center" textRotation="255" wrapText="1"/>
    </xf>
    <xf numFmtId="177" fontId="19" fillId="0" borderId="26" xfId="0" applyNumberFormat="1" applyFont="1" applyBorder="1" applyAlignment="1">
      <alignment horizontal="center" vertical="center" textRotation="255" wrapText="1"/>
    </xf>
    <xf numFmtId="0" fontId="18" fillId="0" borderId="30" xfId="0" applyFont="1" applyBorder="1" applyAlignment="1">
      <alignment horizontal="center" vertical="center" textRotation="255"/>
    </xf>
    <xf numFmtId="0" fontId="18" fillId="0" borderId="33" xfId="0" applyFont="1" applyBorder="1" applyAlignment="1">
      <alignment horizontal="center" vertical="center" textRotation="255"/>
    </xf>
    <xf numFmtId="0" fontId="18" fillId="0" borderId="29" xfId="0" applyFont="1" applyBorder="1" applyAlignment="1">
      <alignment horizontal="center" vertical="center" textRotation="255"/>
    </xf>
    <xf numFmtId="0" fontId="19" fillId="0" borderId="13" xfId="0" applyFont="1" applyBorder="1" applyAlignment="1">
      <alignment horizontal="center" vertical="center" textRotation="255" wrapText="1"/>
    </xf>
    <xf numFmtId="0" fontId="19" fillId="0" borderId="19" xfId="0" applyFont="1" applyBorder="1" applyAlignment="1">
      <alignment horizontal="center" vertical="center" textRotation="255" wrapText="1"/>
    </xf>
    <xf numFmtId="177" fontId="19" fillId="0" borderId="25" xfId="0" applyNumberFormat="1" applyFont="1" applyBorder="1" applyAlignment="1">
      <alignment horizontal="center" vertical="center" textRotation="255" wrapText="1"/>
    </xf>
    <xf numFmtId="177" fontId="19" fillId="0" borderId="20" xfId="0" applyNumberFormat="1" applyFont="1" applyBorder="1" applyAlignment="1">
      <alignment horizontal="center" vertical="center" textRotation="255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 shrinkToFit="1"/>
    </xf>
    <xf numFmtId="0" fontId="18" fillId="0" borderId="9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177" fontId="19" fillId="0" borderId="22" xfId="0" applyNumberFormat="1" applyFont="1" applyBorder="1" applyAlignment="1">
      <alignment horizontal="center" vertical="center" textRotation="255" wrapText="1"/>
    </xf>
    <xf numFmtId="177" fontId="19" fillId="0" borderId="23" xfId="0" applyNumberFormat="1" applyFont="1" applyBorder="1" applyAlignment="1">
      <alignment horizontal="center" vertical="center" textRotation="255" wrapText="1"/>
    </xf>
    <xf numFmtId="0" fontId="15" fillId="0" borderId="13" xfId="0" applyFont="1" applyBorder="1" applyAlignment="1">
      <alignment horizontal="center" vertical="center" shrinkToFit="1"/>
    </xf>
    <xf numFmtId="177" fontId="19" fillId="0" borderId="21" xfId="0" applyNumberFormat="1" applyFont="1" applyBorder="1" applyAlignment="1">
      <alignment horizontal="center" vertical="center" textRotation="255" wrapText="1"/>
    </xf>
    <xf numFmtId="177" fontId="19" fillId="0" borderId="14" xfId="0" applyNumberFormat="1" applyFont="1" applyBorder="1" applyAlignment="1">
      <alignment horizontal="center" vertical="center" textRotation="255" wrapText="1"/>
    </xf>
    <xf numFmtId="177" fontId="19" fillId="0" borderId="27" xfId="0" applyNumberFormat="1" applyFont="1" applyBorder="1" applyAlignment="1">
      <alignment horizontal="center" vertical="center" textRotation="255" wrapText="1"/>
    </xf>
    <xf numFmtId="0" fontId="15" fillId="0" borderId="1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28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176" fontId="13" fillId="3" borderId="24" xfId="0" applyNumberFormat="1" applyFont="1" applyFill="1" applyBorder="1" applyAlignment="1">
      <alignment horizontal="center" vertical="center" wrapText="1"/>
    </xf>
    <xf numFmtId="176" fontId="13" fillId="3" borderId="11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5" fillId="3" borderId="41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28" xfId="0" applyFont="1" applyFill="1" applyBorder="1" applyAlignment="1">
      <alignment horizontal="center" vertical="center" wrapText="1"/>
    </xf>
    <xf numFmtId="0" fontId="15" fillId="3" borderId="35" xfId="0" applyFont="1" applyFill="1" applyBorder="1" applyAlignment="1">
      <alignment horizontal="center" vertical="center" wrapText="1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8" fillId="3" borderId="28" xfId="0" applyFont="1" applyFill="1" applyBorder="1" applyAlignment="1">
      <alignment horizontal="left" vertical="center" wrapText="1"/>
    </xf>
    <xf numFmtId="0" fontId="18" fillId="3" borderId="33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36" fillId="0" borderId="6" xfId="0" applyFont="1" applyBorder="1" applyAlignment="1">
      <alignment horizontal="center" vertical="center" wrapText="1"/>
    </xf>
    <xf numFmtId="0" fontId="36" fillId="0" borderId="9" xfId="0" applyFont="1" applyBorder="1" applyAlignment="1">
      <alignment horizontal="center" vertical="center" wrapText="1"/>
    </xf>
    <xf numFmtId="0" fontId="36" fillId="0" borderId="13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9" xfId="0" applyFont="1" applyBorder="1" applyAlignment="1">
      <alignment horizontal="center" vertical="center" shrinkToFit="1"/>
    </xf>
  </cellXfs>
  <cellStyles count="2">
    <cellStyle name="一般" xfId="0" builtinId="0"/>
    <cellStyle name="一般 5" xfId="1" xr:uid="{00000000-0005-0000-0000-000001000000}"/>
  </cellStyles>
  <dxfs count="0"/>
  <tableStyles count="0" defaultTableStyle="TableStyleMedium9" defaultPivotStyle="PivotStyleLight16"/>
  <colors>
    <mruColors>
      <color rgb="FFFF0066"/>
      <color rgb="FFFFFFCC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U50"/>
  <sheetViews>
    <sheetView view="pageBreakPreview" zoomScale="115" zoomScaleNormal="100" zoomScaleSheetLayoutView="115" workbookViewId="0">
      <selection activeCell="E12" sqref="E12"/>
    </sheetView>
  </sheetViews>
  <sheetFormatPr defaultColWidth="9" defaultRowHeight="15.75"/>
  <cols>
    <col min="1" max="1" width="1.25" style="5" customWidth="1"/>
    <col min="2" max="2" width="3.375" style="5" customWidth="1"/>
    <col min="3" max="3" width="1.875" style="5" customWidth="1"/>
    <col min="4" max="4" width="11.25" style="5" customWidth="1"/>
    <col min="5" max="5" width="17.375" style="5" customWidth="1"/>
    <col min="6" max="7" width="16.375" style="5" customWidth="1"/>
    <col min="8" max="8" width="5.625" style="5" customWidth="1"/>
    <col min="9" max="9" width="17.125" style="5" customWidth="1"/>
    <col min="10" max="10" width="2.125" style="5" customWidth="1"/>
    <col min="11" max="15" width="1.25" style="5" customWidth="1"/>
    <col min="16" max="16384" width="9" style="5"/>
  </cols>
  <sheetData>
    <row r="1" spans="2:19" ht="21" customHeight="1">
      <c r="B1" s="141" t="s">
        <v>0</v>
      </c>
      <c r="C1" s="141"/>
      <c r="D1" s="141"/>
      <c r="E1" s="141"/>
      <c r="F1" s="141"/>
      <c r="G1" s="49" t="s">
        <v>185</v>
      </c>
      <c r="H1" s="1"/>
      <c r="I1" s="2"/>
      <c r="J1" s="3"/>
      <c r="K1" s="4"/>
      <c r="L1" s="4"/>
      <c r="M1" s="4"/>
      <c r="N1" s="4"/>
      <c r="O1" s="4"/>
    </row>
    <row r="2" spans="2:19" ht="17.100000000000001" customHeight="1" thickBot="1">
      <c r="B2" s="142"/>
      <c r="C2" s="142"/>
      <c r="D2" s="142"/>
      <c r="E2" s="142"/>
      <c r="F2" s="142"/>
      <c r="G2" s="6" t="s">
        <v>26</v>
      </c>
      <c r="H2" s="144" t="s">
        <v>203</v>
      </c>
      <c r="I2" s="144"/>
      <c r="J2" s="144"/>
      <c r="K2" s="144"/>
      <c r="L2" s="144"/>
      <c r="M2" s="144"/>
      <c r="N2" s="144"/>
      <c r="O2" s="144"/>
    </row>
    <row r="3" spans="2:19" s="11" customFormat="1" ht="15.75" customHeight="1">
      <c r="B3" s="7" t="s">
        <v>1</v>
      </c>
      <c r="C3" s="8" t="s">
        <v>2</v>
      </c>
      <c r="D3" s="9" t="s">
        <v>3</v>
      </c>
      <c r="E3" s="9" t="s">
        <v>4</v>
      </c>
      <c r="F3" s="143" t="s">
        <v>5</v>
      </c>
      <c r="G3" s="143"/>
      <c r="H3" s="9" t="s">
        <v>6</v>
      </c>
      <c r="I3" s="9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10" t="s">
        <v>13</v>
      </c>
    </row>
    <row r="4" spans="2:19" s="46" customFormat="1" ht="17.100000000000001" customHeight="1">
      <c r="B4" s="76">
        <v>45719</v>
      </c>
      <c r="C4" s="78" t="str">
        <f>RIGHT(TEXT(B4,"AAAA"))</f>
        <v>一</v>
      </c>
      <c r="D4" s="123" t="s">
        <v>27</v>
      </c>
      <c r="E4" s="14" t="s">
        <v>98</v>
      </c>
      <c r="F4" s="14" t="s">
        <v>105</v>
      </c>
      <c r="G4" s="14" t="s">
        <v>49</v>
      </c>
      <c r="H4" s="82" t="s">
        <v>15</v>
      </c>
      <c r="I4" s="14" t="s">
        <v>143</v>
      </c>
      <c r="J4" s="126"/>
      <c r="K4" s="105">
        <v>6.3</v>
      </c>
      <c r="L4" s="105">
        <v>2.6</v>
      </c>
      <c r="M4" s="105">
        <v>2.4</v>
      </c>
      <c r="N4" s="105">
        <v>2.4</v>
      </c>
      <c r="O4" s="107">
        <f>K4*70+L4*75+M4*25+N4*45</f>
        <v>804</v>
      </c>
      <c r="P4" s="31"/>
    </row>
    <row r="5" spans="2:19" s="15" customFormat="1" ht="17.100000000000001" customHeight="1">
      <c r="B5" s="57"/>
      <c r="C5" s="59"/>
      <c r="D5" s="121"/>
      <c r="E5" s="32" t="s">
        <v>142</v>
      </c>
      <c r="F5" s="32" t="s">
        <v>119</v>
      </c>
      <c r="G5" s="41" t="s">
        <v>50</v>
      </c>
      <c r="H5" s="91"/>
      <c r="I5" s="32" t="s">
        <v>144</v>
      </c>
      <c r="J5" s="67"/>
      <c r="K5" s="69"/>
      <c r="L5" s="69"/>
      <c r="M5" s="69"/>
      <c r="N5" s="69"/>
      <c r="O5" s="71"/>
      <c r="P5" s="31"/>
    </row>
    <row r="6" spans="2:19" s="46" customFormat="1" ht="17.100000000000001" customHeight="1">
      <c r="B6" s="86">
        <v>45720</v>
      </c>
      <c r="C6" s="88" t="str">
        <f>RIGHT(TEXT(B6,"AAAA"))</f>
        <v>二</v>
      </c>
      <c r="D6" s="123" t="s">
        <v>28</v>
      </c>
      <c r="E6" s="14" t="s">
        <v>99</v>
      </c>
      <c r="F6" s="12" t="s">
        <v>100</v>
      </c>
      <c r="G6" s="12" t="s">
        <v>64</v>
      </c>
      <c r="H6" s="90" t="s">
        <v>14</v>
      </c>
      <c r="I6" s="12" t="s">
        <v>85</v>
      </c>
      <c r="J6" s="125"/>
      <c r="K6" s="98">
        <v>6.3</v>
      </c>
      <c r="L6" s="98">
        <v>2.6</v>
      </c>
      <c r="M6" s="98">
        <v>2.2000000000000002</v>
      </c>
      <c r="N6" s="98">
        <v>2.5</v>
      </c>
      <c r="O6" s="100">
        <f>K6*70+L6*75+M6*25+N6*45</f>
        <v>803.5</v>
      </c>
      <c r="P6" s="31"/>
    </row>
    <row r="7" spans="2:19" s="15" customFormat="1" ht="17.100000000000001" customHeight="1">
      <c r="B7" s="57"/>
      <c r="C7" s="59"/>
      <c r="D7" s="121"/>
      <c r="E7" s="32" t="s">
        <v>63</v>
      </c>
      <c r="F7" s="32" t="s">
        <v>181</v>
      </c>
      <c r="G7" s="32" t="s">
        <v>115</v>
      </c>
      <c r="H7" s="91"/>
      <c r="I7" s="32" t="s">
        <v>94</v>
      </c>
      <c r="J7" s="67"/>
      <c r="K7" s="69"/>
      <c r="L7" s="69"/>
      <c r="M7" s="69"/>
      <c r="N7" s="69"/>
      <c r="O7" s="71"/>
    </row>
    <row r="8" spans="2:19" s="46" customFormat="1" ht="17.100000000000001" customHeight="1">
      <c r="B8" s="86">
        <v>45721</v>
      </c>
      <c r="C8" s="88" t="str">
        <f>RIGHT(TEXT(B8,"AAAA"))</f>
        <v>三</v>
      </c>
      <c r="D8" s="92" t="s">
        <v>29</v>
      </c>
      <c r="E8" s="12" t="s">
        <v>51</v>
      </c>
      <c r="F8" s="12" t="s">
        <v>101</v>
      </c>
      <c r="G8" s="35" t="s">
        <v>71</v>
      </c>
      <c r="H8" s="90" t="s">
        <v>16</v>
      </c>
      <c r="I8" s="44" t="s">
        <v>86</v>
      </c>
      <c r="J8" s="125"/>
      <c r="K8" s="98">
        <v>6.4</v>
      </c>
      <c r="L8" s="98">
        <v>2.5</v>
      </c>
      <c r="M8" s="98">
        <v>2.2999999999999998</v>
      </c>
      <c r="N8" s="98">
        <v>3</v>
      </c>
      <c r="O8" s="100">
        <f>K8*70+L8*75+M8*25+N8*45</f>
        <v>828</v>
      </c>
    </row>
    <row r="9" spans="2:19" s="15" customFormat="1" ht="17.100000000000001" customHeight="1">
      <c r="B9" s="57"/>
      <c r="C9" s="59"/>
      <c r="D9" s="113"/>
      <c r="E9" s="32" t="s">
        <v>52</v>
      </c>
      <c r="F9" s="32" t="s">
        <v>158</v>
      </c>
      <c r="G9" s="36" t="s">
        <v>116</v>
      </c>
      <c r="H9" s="91"/>
      <c r="I9" s="39" t="s">
        <v>93</v>
      </c>
      <c r="J9" s="67"/>
      <c r="K9" s="69"/>
      <c r="L9" s="69"/>
      <c r="M9" s="69"/>
      <c r="N9" s="69"/>
      <c r="O9" s="71"/>
    </row>
    <row r="10" spans="2:19" s="46" customFormat="1" ht="17.100000000000001" customHeight="1">
      <c r="B10" s="86">
        <v>45722</v>
      </c>
      <c r="C10" s="88" t="str">
        <f>RIGHT(TEXT(B10,"AAAA"))</f>
        <v>四</v>
      </c>
      <c r="D10" s="123" t="s">
        <v>30</v>
      </c>
      <c r="E10" s="12" t="s">
        <v>62</v>
      </c>
      <c r="F10" s="14" t="s">
        <v>145</v>
      </c>
      <c r="G10" s="14" t="s">
        <v>102</v>
      </c>
      <c r="H10" s="90" t="s">
        <v>14</v>
      </c>
      <c r="I10" s="12" t="s">
        <v>103</v>
      </c>
      <c r="J10" s="125"/>
      <c r="K10" s="98">
        <v>6.3</v>
      </c>
      <c r="L10" s="98">
        <v>2.8</v>
      </c>
      <c r="M10" s="98">
        <v>2.2000000000000002</v>
      </c>
      <c r="N10" s="98">
        <v>2.2999999999999998</v>
      </c>
      <c r="O10" s="100">
        <f>K10*70+L10*75+M10*25+N10*45</f>
        <v>809.5</v>
      </c>
    </row>
    <row r="11" spans="2:19" s="15" customFormat="1" ht="17.100000000000001" customHeight="1">
      <c r="B11" s="57"/>
      <c r="C11" s="59"/>
      <c r="D11" s="121"/>
      <c r="E11" s="32" t="s">
        <v>156</v>
      </c>
      <c r="F11" s="32" t="s">
        <v>157</v>
      </c>
      <c r="G11" s="32" t="s">
        <v>75</v>
      </c>
      <c r="H11" s="91"/>
      <c r="I11" s="32" t="s">
        <v>179</v>
      </c>
      <c r="J11" s="67"/>
      <c r="K11" s="69"/>
      <c r="L11" s="69"/>
      <c r="M11" s="69"/>
      <c r="N11" s="69"/>
      <c r="O11" s="71"/>
    </row>
    <row r="12" spans="2:19" s="46" customFormat="1" ht="17.100000000000001" customHeight="1">
      <c r="B12" s="86">
        <v>45723</v>
      </c>
      <c r="C12" s="88" t="str">
        <f>RIGHT(TEXT(B12,"AAAA"))</f>
        <v>五</v>
      </c>
      <c r="D12" s="145" t="s">
        <v>193</v>
      </c>
      <c r="E12" s="40" t="s">
        <v>180</v>
      </c>
      <c r="F12" s="12" t="s">
        <v>65</v>
      </c>
      <c r="G12" s="53" t="s">
        <v>37</v>
      </c>
      <c r="H12" s="90" t="s">
        <v>14</v>
      </c>
      <c r="I12" s="37" t="s">
        <v>104</v>
      </c>
      <c r="J12" s="125"/>
      <c r="K12" s="98">
        <v>6.2</v>
      </c>
      <c r="L12" s="98">
        <v>2.8</v>
      </c>
      <c r="M12" s="98">
        <v>2.2999999999999998</v>
      </c>
      <c r="N12" s="98">
        <v>2.4</v>
      </c>
      <c r="O12" s="100">
        <f>K12*70+L12*75+M12*25+N12*45</f>
        <v>809.5</v>
      </c>
    </row>
    <row r="13" spans="2:19" s="15" customFormat="1" ht="17.100000000000001" customHeight="1">
      <c r="B13" s="57"/>
      <c r="C13" s="59"/>
      <c r="D13" s="146"/>
      <c r="E13" s="42" t="s">
        <v>176</v>
      </c>
      <c r="F13" s="32" t="s">
        <v>159</v>
      </c>
      <c r="G13" s="54" t="s">
        <v>160</v>
      </c>
      <c r="H13" s="91"/>
      <c r="I13" s="38" t="s">
        <v>161</v>
      </c>
      <c r="J13" s="67"/>
      <c r="K13" s="69"/>
      <c r="L13" s="69"/>
      <c r="M13" s="69"/>
      <c r="N13" s="69"/>
      <c r="O13" s="71"/>
    </row>
    <row r="14" spans="2:19" s="46" customFormat="1" ht="17.100000000000001" customHeight="1">
      <c r="B14" s="129">
        <v>45724</v>
      </c>
      <c r="C14" s="131" t="str">
        <f>RIGHT(TEXT(B14,"AAAA"))</f>
        <v>六</v>
      </c>
      <c r="D14" s="133" t="s">
        <v>197</v>
      </c>
      <c r="E14" s="134"/>
      <c r="F14" s="134"/>
      <c r="G14" s="134"/>
      <c r="H14" s="134"/>
      <c r="I14" s="135"/>
      <c r="J14" s="139" t="s">
        <v>191</v>
      </c>
      <c r="K14" s="72">
        <v>7</v>
      </c>
      <c r="L14" s="72">
        <v>2</v>
      </c>
      <c r="M14" s="72">
        <v>0</v>
      </c>
      <c r="N14" s="72">
        <v>4</v>
      </c>
      <c r="O14" s="74">
        <f>K14*70+L14*75+M14*25+N14*45</f>
        <v>820</v>
      </c>
      <c r="P14" s="55"/>
      <c r="Q14" s="51"/>
    </row>
    <row r="15" spans="2:19" s="15" customFormat="1" ht="17.100000000000001" customHeight="1" thickBot="1">
      <c r="B15" s="130"/>
      <c r="C15" s="132"/>
      <c r="D15" s="136"/>
      <c r="E15" s="137"/>
      <c r="F15" s="137"/>
      <c r="G15" s="137"/>
      <c r="H15" s="137"/>
      <c r="I15" s="138"/>
      <c r="J15" s="140"/>
      <c r="K15" s="73"/>
      <c r="L15" s="73"/>
      <c r="M15" s="73"/>
      <c r="N15" s="73"/>
      <c r="O15" s="75"/>
      <c r="P15" s="55"/>
      <c r="Q15" s="52"/>
      <c r="S15" s="46"/>
    </row>
    <row r="16" spans="2:19" s="46" customFormat="1" ht="17.100000000000001" customHeight="1" thickTop="1">
      <c r="B16" s="56">
        <v>45726</v>
      </c>
      <c r="C16" s="58" t="str">
        <f>RIGHT(TEXT(B16,"AAAA"))</f>
        <v>一</v>
      </c>
      <c r="D16" s="60" t="s">
        <v>198</v>
      </c>
      <c r="E16" s="61"/>
      <c r="F16" s="61"/>
      <c r="G16" s="61"/>
      <c r="H16" s="61"/>
      <c r="I16" s="62"/>
      <c r="J16" s="66"/>
      <c r="K16" s="68"/>
      <c r="L16" s="68"/>
      <c r="M16" s="68"/>
      <c r="N16" s="68"/>
      <c r="O16" s="70"/>
    </row>
    <row r="17" spans="2:17" s="15" customFormat="1" ht="17.100000000000001" customHeight="1">
      <c r="B17" s="57"/>
      <c r="C17" s="59"/>
      <c r="D17" s="63"/>
      <c r="E17" s="64"/>
      <c r="F17" s="64"/>
      <c r="G17" s="64"/>
      <c r="H17" s="64"/>
      <c r="I17" s="65"/>
      <c r="J17" s="67"/>
      <c r="K17" s="69"/>
      <c r="L17" s="69"/>
      <c r="M17" s="69"/>
      <c r="N17" s="69"/>
      <c r="O17" s="71"/>
      <c r="P17" s="46"/>
    </row>
    <row r="18" spans="2:17" s="46" customFormat="1" ht="17.100000000000001" customHeight="1">
      <c r="B18" s="86">
        <v>45727</v>
      </c>
      <c r="C18" s="88" t="str">
        <f>RIGHT(TEXT(B18,"AAAA"))</f>
        <v>二</v>
      </c>
      <c r="D18" s="147" t="s">
        <v>194</v>
      </c>
      <c r="E18" s="12" t="s">
        <v>163</v>
      </c>
      <c r="F18" s="14" t="s">
        <v>33</v>
      </c>
      <c r="G18" s="12" t="s">
        <v>109</v>
      </c>
      <c r="H18" s="90" t="s">
        <v>14</v>
      </c>
      <c r="I18" s="45" t="s">
        <v>106</v>
      </c>
      <c r="J18" s="125"/>
      <c r="K18" s="98">
        <v>6.3</v>
      </c>
      <c r="L18" s="98">
        <v>2.6</v>
      </c>
      <c r="M18" s="98">
        <v>2.1</v>
      </c>
      <c r="N18" s="98">
        <v>2.6</v>
      </c>
      <c r="O18" s="100">
        <f>K18*70+L18*75+M18*25+N18*45</f>
        <v>805.5</v>
      </c>
    </row>
    <row r="19" spans="2:17" s="15" customFormat="1" ht="17.100000000000001" customHeight="1">
      <c r="B19" s="57"/>
      <c r="C19" s="59"/>
      <c r="D19" s="146"/>
      <c r="E19" s="32" t="s">
        <v>164</v>
      </c>
      <c r="F19" s="32" t="s">
        <v>122</v>
      </c>
      <c r="G19" s="32" t="s">
        <v>146</v>
      </c>
      <c r="H19" s="91"/>
      <c r="I19" s="38" t="s">
        <v>153</v>
      </c>
      <c r="J19" s="67"/>
      <c r="K19" s="69"/>
      <c r="L19" s="69"/>
      <c r="M19" s="69"/>
      <c r="N19" s="69"/>
      <c r="O19" s="71"/>
      <c r="Q19" s="46"/>
    </row>
    <row r="20" spans="2:17" s="46" customFormat="1" ht="17.100000000000001" customHeight="1">
      <c r="B20" s="86">
        <v>45728</v>
      </c>
      <c r="C20" s="88" t="str">
        <f>RIGHT(TEXT(B20,"AAAA"))</f>
        <v>三</v>
      </c>
      <c r="D20" s="92" t="s">
        <v>147</v>
      </c>
      <c r="E20" s="33" t="s">
        <v>108</v>
      </c>
      <c r="F20" s="14" t="s">
        <v>165</v>
      </c>
      <c r="G20" s="50" t="s">
        <v>201</v>
      </c>
      <c r="H20" s="127" t="s">
        <v>199</v>
      </c>
      <c r="I20" s="44" t="s">
        <v>107</v>
      </c>
      <c r="J20" s="125"/>
      <c r="K20" s="98">
        <v>6.4</v>
      </c>
      <c r="L20" s="98">
        <v>2.5</v>
      </c>
      <c r="M20" s="98">
        <v>2.1</v>
      </c>
      <c r="N20" s="98">
        <v>2.6</v>
      </c>
      <c r="O20" s="100">
        <f>K20*70+L20*75+M20*25+N20*45</f>
        <v>805</v>
      </c>
    </row>
    <row r="21" spans="2:17" s="15" customFormat="1" ht="17.100000000000001" customHeight="1">
      <c r="B21" s="57"/>
      <c r="C21" s="59"/>
      <c r="D21" s="113"/>
      <c r="E21" s="32" t="s">
        <v>70</v>
      </c>
      <c r="F21" s="32" t="s">
        <v>166</v>
      </c>
      <c r="G21" s="42" t="s">
        <v>202</v>
      </c>
      <c r="H21" s="128"/>
      <c r="I21" s="39" t="s">
        <v>95</v>
      </c>
      <c r="J21" s="67"/>
      <c r="K21" s="69"/>
      <c r="L21" s="69"/>
      <c r="M21" s="69"/>
      <c r="N21" s="69"/>
      <c r="O21" s="71"/>
      <c r="Q21" s="46"/>
    </row>
    <row r="22" spans="2:17" s="46" customFormat="1" ht="17.100000000000001" customHeight="1">
      <c r="B22" s="86">
        <v>45729</v>
      </c>
      <c r="C22" s="88" t="str">
        <f>RIGHT(TEXT(B22,"AAAA"))</f>
        <v>四</v>
      </c>
      <c r="D22" s="123" t="s">
        <v>22</v>
      </c>
      <c r="E22" s="33" t="s">
        <v>59</v>
      </c>
      <c r="F22" s="12" t="s">
        <v>53</v>
      </c>
      <c r="G22" s="14" t="s">
        <v>45</v>
      </c>
      <c r="H22" s="90" t="s">
        <v>14</v>
      </c>
      <c r="I22" s="12" t="s">
        <v>25</v>
      </c>
      <c r="J22" s="125"/>
      <c r="K22" s="98">
        <v>6.2</v>
      </c>
      <c r="L22" s="98">
        <v>2.8</v>
      </c>
      <c r="M22" s="98">
        <v>2.2000000000000002</v>
      </c>
      <c r="N22" s="98">
        <v>2.2999999999999998</v>
      </c>
      <c r="O22" s="100">
        <f>K22*70+L22*75+M22*25+N22*45</f>
        <v>802.5</v>
      </c>
    </row>
    <row r="23" spans="2:17" s="15" customFormat="1" ht="17.100000000000001" customHeight="1">
      <c r="B23" s="57"/>
      <c r="C23" s="59"/>
      <c r="D23" s="121"/>
      <c r="E23" s="32" t="s">
        <v>132</v>
      </c>
      <c r="F23" s="32" t="s">
        <v>204</v>
      </c>
      <c r="G23" s="32" t="s">
        <v>46</v>
      </c>
      <c r="H23" s="91"/>
      <c r="I23" s="32" t="s">
        <v>136</v>
      </c>
      <c r="J23" s="67"/>
      <c r="K23" s="69"/>
      <c r="L23" s="69"/>
      <c r="M23" s="69"/>
      <c r="N23" s="69"/>
      <c r="O23" s="71"/>
      <c r="Q23" s="46"/>
    </row>
    <row r="24" spans="2:17" s="46" customFormat="1" ht="17.100000000000001" customHeight="1">
      <c r="B24" s="86">
        <v>45730</v>
      </c>
      <c r="C24" s="88" t="str">
        <f>RIGHT(TEXT(B24,"AAAA"))</f>
        <v>五</v>
      </c>
      <c r="D24" s="123" t="s">
        <v>42</v>
      </c>
      <c r="E24" s="12" t="s">
        <v>58</v>
      </c>
      <c r="F24" s="14" t="s">
        <v>57</v>
      </c>
      <c r="G24" s="12" t="s">
        <v>55</v>
      </c>
      <c r="H24" s="90" t="s">
        <v>14</v>
      </c>
      <c r="I24" s="14" t="s">
        <v>21</v>
      </c>
      <c r="J24" s="125"/>
      <c r="K24" s="98">
        <v>6.2</v>
      </c>
      <c r="L24" s="98">
        <v>2.8</v>
      </c>
      <c r="M24" s="98">
        <v>2.2000000000000002</v>
      </c>
      <c r="N24" s="98">
        <v>2.4</v>
      </c>
      <c r="O24" s="100">
        <f>K24*70+L24*75+M24*25+N24*45</f>
        <v>807</v>
      </c>
    </row>
    <row r="25" spans="2:17" s="15" customFormat="1" ht="17.100000000000001" customHeight="1" thickBot="1">
      <c r="B25" s="76"/>
      <c r="C25" s="78"/>
      <c r="D25" s="124"/>
      <c r="E25" s="32" t="s">
        <v>118</v>
      </c>
      <c r="F25" s="32" t="s">
        <v>162</v>
      </c>
      <c r="G25" s="34" t="s">
        <v>150</v>
      </c>
      <c r="H25" s="82"/>
      <c r="I25" s="32" t="s">
        <v>47</v>
      </c>
      <c r="J25" s="126"/>
      <c r="K25" s="105"/>
      <c r="L25" s="105"/>
      <c r="M25" s="105"/>
      <c r="N25" s="105"/>
      <c r="O25" s="118"/>
      <c r="Q25" s="46"/>
    </row>
    <row r="26" spans="2:17" s="46" customFormat="1" ht="17.100000000000001" customHeight="1" thickTop="1">
      <c r="B26" s="56">
        <v>45733</v>
      </c>
      <c r="C26" s="58" t="str">
        <f>RIGHT(TEXT(B26,"AAAA"))</f>
        <v>一</v>
      </c>
      <c r="D26" s="120" t="s">
        <v>22</v>
      </c>
      <c r="E26" s="13" t="s">
        <v>61</v>
      </c>
      <c r="F26" s="13" t="s">
        <v>73</v>
      </c>
      <c r="G26" s="14" t="s">
        <v>77</v>
      </c>
      <c r="H26" s="122" t="s">
        <v>15</v>
      </c>
      <c r="I26" s="13" t="s">
        <v>83</v>
      </c>
      <c r="J26" s="66"/>
      <c r="K26" s="68">
        <v>6.4</v>
      </c>
      <c r="L26" s="68">
        <v>2.6</v>
      </c>
      <c r="M26" s="68">
        <v>2.1</v>
      </c>
      <c r="N26" s="68">
        <v>2.7</v>
      </c>
      <c r="O26" s="70">
        <f>K26*70+L26*75+M26*25+N26*45</f>
        <v>817</v>
      </c>
    </row>
    <row r="27" spans="2:17" s="15" customFormat="1" ht="17.100000000000001" customHeight="1">
      <c r="B27" s="57"/>
      <c r="C27" s="59"/>
      <c r="D27" s="121"/>
      <c r="E27" s="42" t="s">
        <v>182</v>
      </c>
      <c r="F27" s="32" t="s">
        <v>121</v>
      </c>
      <c r="G27" s="32" t="s">
        <v>120</v>
      </c>
      <c r="H27" s="91"/>
      <c r="I27" s="32" t="s">
        <v>84</v>
      </c>
      <c r="J27" s="67"/>
      <c r="K27" s="69"/>
      <c r="L27" s="69"/>
      <c r="M27" s="69"/>
      <c r="N27" s="69"/>
      <c r="O27" s="71"/>
      <c r="P27" s="46"/>
    </row>
    <row r="28" spans="2:17" s="46" customFormat="1" ht="17.100000000000001" customHeight="1">
      <c r="B28" s="86">
        <v>45734</v>
      </c>
      <c r="C28" s="78" t="str">
        <f>RIGHT(TEXT(B28,"AAAA"))</f>
        <v>二</v>
      </c>
      <c r="D28" s="116" t="s">
        <v>40</v>
      </c>
      <c r="E28" s="14" t="s">
        <v>167</v>
      </c>
      <c r="F28" s="12" t="s">
        <v>137</v>
      </c>
      <c r="G28" s="12" t="s">
        <v>35</v>
      </c>
      <c r="H28" s="82" t="s">
        <v>14</v>
      </c>
      <c r="I28" s="12" t="s">
        <v>80</v>
      </c>
      <c r="J28" s="84"/>
      <c r="K28" s="105">
        <v>6.4</v>
      </c>
      <c r="L28" s="105">
        <v>2.8</v>
      </c>
      <c r="M28" s="105">
        <v>2</v>
      </c>
      <c r="N28" s="105">
        <v>2.5</v>
      </c>
      <c r="O28" s="119">
        <f>K28*70+L28*75+M28*25+N28*45</f>
        <v>820.5</v>
      </c>
    </row>
    <row r="29" spans="2:17" s="15" customFormat="1" ht="17.100000000000001" customHeight="1">
      <c r="B29" s="57"/>
      <c r="C29" s="59"/>
      <c r="D29" s="113"/>
      <c r="E29" s="32" t="s">
        <v>125</v>
      </c>
      <c r="F29" s="41" t="s">
        <v>126</v>
      </c>
      <c r="G29" s="32" t="s">
        <v>151</v>
      </c>
      <c r="H29" s="91"/>
      <c r="I29" s="32" t="s">
        <v>96</v>
      </c>
      <c r="J29" s="104"/>
      <c r="K29" s="69"/>
      <c r="L29" s="69"/>
      <c r="M29" s="69"/>
      <c r="N29" s="69"/>
      <c r="O29" s="117"/>
      <c r="P29" s="46"/>
      <c r="Q29" s="46"/>
    </row>
    <row r="30" spans="2:17" s="46" customFormat="1" ht="17.100000000000001" customHeight="1">
      <c r="B30" s="86">
        <v>45735</v>
      </c>
      <c r="C30" s="78" t="str">
        <f>RIGHT(TEXT(B30,"AAAA"))</f>
        <v>三</v>
      </c>
      <c r="D30" s="92" t="s">
        <v>39</v>
      </c>
      <c r="E30" s="12" t="s">
        <v>31</v>
      </c>
      <c r="F30" s="12" t="s">
        <v>140</v>
      </c>
      <c r="G30" s="12" t="s">
        <v>32</v>
      </c>
      <c r="H30" s="90" t="s">
        <v>16</v>
      </c>
      <c r="I30" s="40" t="s">
        <v>43</v>
      </c>
      <c r="J30" s="102"/>
      <c r="K30" s="98">
        <v>6.3</v>
      </c>
      <c r="L30" s="98">
        <v>2.6</v>
      </c>
      <c r="M30" s="98">
        <v>2.1</v>
      </c>
      <c r="N30" s="98">
        <v>2.6</v>
      </c>
      <c r="O30" s="114">
        <f>K30*70+L30*75+M30*25+N30*45</f>
        <v>805.5</v>
      </c>
    </row>
    <row r="31" spans="2:17" s="15" customFormat="1" ht="17.100000000000001" customHeight="1">
      <c r="B31" s="57"/>
      <c r="C31" s="59"/>
      <c r="D31" s="113"/>
      <c r="E31" s="32" t="s">
        <v>124</v>
      </c>
      <c r="F31" s="32" t="s">
        <v>141</v>
      </c>
      <c r="G31" s="32" t="s">
        <v>138</v>
      </c>
      <c r="H31" s="91"/>
      <c r="I31" s="42" t="s">
        <v>44</v>
      </c>
      <c r="J31" s="104"/>
      <c r="K31" s="69"/>
      <c r="L31" s="69"/>
      <c r="M31" s="69"/>
      <c r="N31" s="69"/>
      <c r="O31" s="117"/>
      <c r="Q31" s="46"/>
    </row>
    <row r="32" spans="2:17" s="46" customFormat="1" ht="17.100000000000001" customHeight="1">
      <c r="B32" s="86">
        <v>45736</v>
      </c>
      <c r="C32" s="88" t="str">
        <f>RIGHT(TEXT(B32,"AAAA"))</f>
        <v>四</v>
      </c>
      <c r="D32" s="92" t="s">
        <v>41</v>
      </c>
      <c r="E32" s="14" t="s">
        <v>168</v>
      </c>
      <c r="F32" s="14" t="s">
        <v>48</v>
      </c>
      <c r="G32" s="14" t="s">
        <v>34</v>
      </c>
      <c r="H32" s="90" t="s">
        <v>14</v>
      </c>
      <c r="I32" s="45" t="s">
        <v>155</v>
      </c>
      <c r="J32" s="102"/>
      <c r="K32" s="98">
        <v>6.4</v>
      </c>
      <c r="L32" s="98">
        <v>2.6</v>
      </c>
      <c r="M32" s="98">
        <v>2.1</v>
      </c>
      <c r="N32" s="98">
        <v>2.5</v>
      </c>
      <c r="O32" s="114">
        <f>K32*70+L32*75+M32*25+N32*45</f>
        <v>808</v>
      </c>
    </row>
    <row r="33" spans="2:21" s="15" customFormat="1" ht="17.100000000000001" customHeight="1">
      <c r="B33" s="57"/>
      <c r="C33" s="59"/>
      <c r="D33" s="113"/>
      <c r="E33" s="32" t="s">
        <v>169</v>
      </c>
      <c r="F33" s="32" t="s">
        <v>74</v>
      </c>
      <c r="G33" s="32" t="s">
        <v>123</v>
      </c>
      <c r="H33" s="91"/>
      <c r="I33" s="38" t="s">
        <v>154</v>
      </c>
      <c r="J33" s="104"/>
      <c r="K33" s="69"/>
      <c r="L33" s="69"/>
      <c r="M33" s="69"/>
      <c r="N33" s="69"/>
      <c r="O33" s="117"/>
    </row>
    <row r="34" spans="2:21" s="46" customFormat="1" ht="17.100000000000001" customHeight="1">
      <c r="B34" s="86">
        <v>45737</v>
      </c>
      <c r="C34" s="88" t="str">
        <f>RIGHT(TEXT(B34,"AAAA"))</f>
        <v>五</v>
      </c>
      <c r="D34" s="95" t="s">
        <v>192</v>
      </c>
      <c r="E34" s="12" t="s">
        <v>36</v>
      </c>
      <c r="F34" s="14" t="s">
        <v>38</v>
      </c>
      <c r="G34" s="12" t="s">
        <v>37</v>
      </c>
      <c r="H34" s="90" t="s">
        <v>14</v>
      </c>
      <c r="I34" s="45" t="s">
        <v>114</v>
      </c>
      <c r="J34" s="102"/>
      <c r="K34" s="98">
        <v>6.5</v>
      </c>
      <c r="L34" s="98">
        <v>2.8</v>
      </c>
      <c r="M34" s="98">
        <v>2.1</v>
      </c>
      <c r="N34" s="98">
        <v>2.6</v>
      </c>
      <c r="O34" s="114">
        <f>K34*70+L34*75+M34*25+N34*45</f>
        <v>834.5</v>
      </c>
    </row>
    <row r="35" spans="2:21" s="15" customFormat="1" ht="17.100000000000001" customHeight="1" thickBot="1">
      <c r="B35" s="87"/>
      <c r="C35" s="89"/>
      <c r="D35" s="148"/>
      <c r="E35" s="34" t="s">
        <v>170</v>
      </c>
      <c r="F35" s="34" t="s">
        <v>127</v>
      </c>
      <c r="G35" s="34" t="s">
        <v>117</v>
      </c>
      <c r="H35" s="94"/>
      <c r="I35" s="47" t="s">
        <v>92</v>
      </c>
      <c r="J35" s="103"/>
      <c r="K35" s="99"/>
      <c r="L35" s="99"/>
      <c r="M35" s="99"/>
      <c r="N35" s="99"/>
      <c r="O35" s="115"/>
    </row>
    <row r="36" spans="2:21" s="46" customFormat="1" ht="17.100000000000001" customHeight="1" thickTop="1">
      <c r="B36" s="56">
        <v>45740</v>
      </c>
      <c r="C36" s="78" t="str">
        <f>RIGHT(TEXT(B36,"AAAA"))</f>
        <v>一</v>
      </c>
      <c r="D36" s="116" t="s">
        <v>28</v>
      </c>
      <c r="E36" s="14" t="s">
        <v>111</v>
      </c>
      <c r="F36" s="14" t="s">
        <v>112</v>
      </c>
      <c r="G36" s="37" t="s">
        <v>113</v>
      </c>
      <c r="H36" s="82" t="s">
        <v>15</v>
      </c>
      <c r="I36" s="14" t="s">
        <v>110</v>
      </c>
      <c r="J36" s="84"/>
      <c r="K36" s="105">
        <v>6.4</v>
      </c>
      <c r="L36" s="105">
        <v>2.6</v>
      </c>
      <c r="M36" s="105">
        <v>2.2000000000000002</v>
      </c>
      <c r="N36" s="105">
        <v>2.2999999999999998</v>
      </c>
      <c r="O36" s="107">
        <f>K36*70+L36*75+M36*25+N36*45</f>
        <v>801.5</v>
      </c>
    </row>
    <row r="37" spans="2:21" s="15" customFormat="1" ht="17.100000000000001" customHeight="1">
      <c r="B37" s="57"/>
      <c r="C37" s="59"/>
      <c r="D37" s="113"/>
      <c r="E37" s="32" t="s">
        <v>72</v>
      </c>
      <c r="F37" s="32" t="s">
        <v>171</v>
      </c>
      <c r="G37" s="38" t="s">
        <v>128</v>
      </c>
      <c r="H37" s="91"/>
      <c r="I37" s="32" t="s">
        <v>173</v>
      </c>
      <c r="J37" s="104"/>
      <c r="K37" s="69"/>
      <c r="L37" s="69"/>
      <c r="M37" s="69"/>
      <c r="N37" s="69"/>
      <c r="O37" s="71"/>
    </row>
    <row r="38" spans="2:21" s="46" customFormat="1" ht="17.100000000000001" customHeight="1">
      <c r="B38" s="86">
        <v>45741</v>
      </c>
      <c r="C38" s="88" t="str">
        <f>RIGHT(TEXT(B38,"AAAA"))</f>
        <v>二</v>
      </c>
      <c r="D38" s="92" t="s">
        <v>22</v>
      </c>
      <c r="E38" s="12" t="s">
        <v>56</v>
      </c>
      <c r="F38" s="12" t="s">
        <v>60</v>
      </c>
      <c r="G38" s="12" t="s">
        <v>139</v>
      </c>
      <c r="H38" s="90" t="s">
        <v>14</v>
      </c>
      <c r="I38" s="14" t="s">
        <v>87</v>
      </c>
      <c r="J38" s="102"/>
      <c r="K38" s="98">
        <v>6.4</v>
      </c>
      <c r="L38" s="98">
        <v>2.5</v>
      </c>
      <c r="M38" s="98">
        <v>2.1</v>
      </c>
      <c r="N38" s="98">
        <v>2.6</v>
      </c>
      <c r="O38" s="100">
        <f>K38*70+L38*75+M38*25+N38*45</f>
        <v>805</v>
      </c>
    </row>
    <row r="39" spans="2:21" s="15" customFormat="1" ht="17.100000000000001" customHeight="1">
      <c r="B39" s="57"/>
      <c r="C39" s="59"/>
      <c r="D39" s="113"/>
      <c r="E39" s="32" t="s">
        <v>129</v>
      </c>
      <c r="F39" s="32" t="s">
        <v>130</v>
      </c>
      <c r="G39" s="32" t="s">
        <v>172</v>
      </c>
      <c r="H39" s="91"/>
      <c r="I39" s="32" t="s">
        <v>88</v>
      </c>
      <c r="J39" s="104"/>
      <c r="K39" s="69"/>
      <c r="L39" s="69"/>
      <c r="M39" s="69"/>
      <c r="N39" s="69"/>
      <c r="O39" s="71"/>
    </row>
    <row r="40" spans="2:21" s="46" customFormat="1" ht="17.100000000000001" customHeight="1">
      <c r="B40" s="86">
        <v>45742</v>
      </c>
      <c r="C40" s="109" t="str">
        <f>RIGHT(TEXT(B40,"AAAA"))</f>
        <v>三</v>
      </c>
      <c r="D40" s="111" t="s">
        <v>186</v>
      </c>
      <c r="E40" s="50" t="s">
        <v>187</v>
      </c>
      <c r="F40" s="40" t="s">
        <v>189</v>
      </c>
      <c r="G40" s="14" t="s">
        <v>148</v>
      </c>
      <c r="H40" s="90" t="s">
        <v>16</v>
      </c>
      <c r="I40" s="44" t="s">
        <v>177</v>
      </c>
      <c r="J40" s="102"/>
      <c r="K40" s="98">
        <v>6.3</v>
      </c>
      <c r="L40" s="98">
        <v>2.5</v>
      </c>
      <c r="M40" s="98">
        <v>2.2000000000000002</v>
      </c>
      <c r="N40" s="98">
        <v>2.6</v>
      </c>
      <c r="O40" s="100">
        <f>K40*70+L40*75+M40*25+N40*45</f>
        <v>800.5</v>
      </c>
    </row>
    <row r="41" spans="2:21" s="15" customFormat="1" ht="17.100000000000001" customHeight="1">
      <c r="B41" s="57"/>
      <c r="C41" s="110"/>
      <c r="D41" s="112"/>
      <c r="E41" s="42" t="s">
        <v>188</v>
      </c>
      <c r="F41" s="42" t="s">
        <v>190</v>
      </c>
      <c r="G41" s="32" t="s">
        <v>68</v>
      </c>
      <c r="H41" s="91"/>
      <c r="I41" s="39" t="s">
        <v>178</v>
      </c>
      <c r="J41" s="104"/>
      <c r="K41" s="69"/>
      <c r="L41" s="69"/>
      <c r="M41" s="69"/>
      <c r="N41" s="69"/>
      <c r="O41" s="71"/>
    </row>
    <row r="42" spans="2:21" s="46" customFormat="1" ht="17.100000000000001" customHeight="1">
      <c r="B42" s="86">
        <v>45743</v>
      </c>
      <c r="C42" s="88" t="str">
        <f>RIGHT(TEXT(B42,"AAAA"))</f>
        <v>四</v>
      </c>
      <c r="D42" s="95" t="s">
        <v>196</v>
      </c>
      <c r="E42" s="14" t="s">
        <v>67</v>
      </c>
      <c r="F42" s="45" t="s">
        <v>78</v>
      </c>
      <c r="G42" s="14" t="s">
        <v>66</v>
      </c>
      <c r="H42" s="90" t="s">
        <v>14</v>
      </c>
      <c r="I42" s="45" t="s">
        <v>91</v>
      </c>
      <c r="J42" s="102"/>
      <c r="K42" s="98">
        <v>6.4</v>
      </c>
      <c r="L42" s="98">
        <v>2.8</v>
      </c>
      <c r="M42" s="98">
        <v>2</v>
      </c>
      <c r="N42" s="98">
        <v>2.5</v>
      </c>
      <c r="O42" s="100">
        <f>K42*70+L42*75+M42*25+N42*45</f>
        <v>820.5</v>
      </c>
    </row>
    <row r="43" spans="2:21" s="15" customFormat="1" ht="17.100000000000001" customHeight="1">
      <c r="B43" s="57"/>
      <c r="C43" s="59"/>
      <c r="D43" s="96"/>
      <c r="E43" s="32" t="s">
        <v>131</v>
      </c>
      <c r="F43" s="38" t="s">
        <v>79</v>
      </c>
      <c r="G43" s="32" t="s">
        <v>184</v>
      </c>
      <c r="H43" s="91"/>
      <c r="I43" s="38" t="s">
        <v>97</v>
      </c>
      <c r="J43" s="104"/>
      <c r="K43" s="69"/>
      <c r="L43" s="69"/>
      <c r="M43" s="69"/>
      <c r="N43" s="69"/>
      <c r="O43" s="71"/>
    </row>
    <row r="44" spans="2:21" s="46" customFormat="1" ht="17.100000000000001" customHeight="1">
      <c r="B44" s="86">
        <v>45744</v>
      </c>
      <c r="C44" s="88" t="str">
        <f>RIGHT(TEXT(B44,"AAAA"))</f>
        <v>五</v>
      </c>
      <c r="D44" s="92" t="s">
        <v>23</v>
      </c>
      <c r="E44" s="12" t="s">
        <v>69</v>
      </c>
      <c r="F44" s="12" t="s">
        <v>175</v>
      </c>
      <c r="G44" s="12" t="s">
        <v>149</v>
      </c>
      <c r="H44" s="90" t="s">
        <v>14</v>
      </c>
      <c r="I44" s="12" t="s">
        <v>81</v>
      </c>
      <c r="J44" s="102"/>
      <c r="K44" s="98">
        <v>6.6</v>
      </c>
      <c r="L44" s="98">
        <v>2.8</v>
      </c>
      <c r="M44" s="98">
        <v>2.4</v>
      </c>
      <c r="N44" s="98">
        <v>2.6</v>
      </c>
      <c r="O44" s="100">
        <f>K44*70+L44*75+M44*25+N44*45</f>
        <v>849</v>
      </c>
    </row>
    <row r="45" spans="2:21" s="15" customFormat="1" ht="17.100000000000001" customHeight="1" thickBot="1">
      <c r="B45" s="87"/>
      <c r="C45" s="89"/>
      <c r="D45" s="93"/>
      <c r="E45" s="34" t="s">
        <v>135</v>
      </c>
      <c r="F45" s="34" t="s">
        <v>174</v>
      </c>
      <c r="G45" s="34" t="s">
        <v>54</v>
      </c>
      <c r="H45" s="94"/>
      <c r="I45" s="34" t="s">
        <v>82</v>
      </c>
      <c r="J45" s="103"/>
      <c r="K45" s="99"/>
      <c r="L45" s="99"/>
      <c r="M45" s="99"/>
      <c r="N45" s="99"/>
      <c r="O45" s="101"/>
    </row>
    <row r="46" spans="2:21" s="46" customFormat="1" ht="17.100000000000001" customHeight="1" thickTop="1">
      <c r="B46" s="76">
        <v>45747</v>
      </c>
      <c r="C46" s="78" t="str">
        <f>RIGHT(TEXT(B46,"AAAA"))</f>
        <v>一</v>
      </c>
      <c r="D46" s="80" t="s">
        <v>195</v>
      </c>
      <c r="E46" s="14" t="s">
        <v>24</v>
      </c>
      <c r="F46" s="14" t="s">
        <v>152</v>
      </c>
      <c r="G46" s="14" t="s">
        <v>76</v>
      </c>
      <c r="H46" s="82" t="s">
        <v>15</v>
      </c>
      <c r="I46" s="45" t="s">
        <v>89</v>
      </c>
      <c r="J46" s="84"/>
      <c r="K46" s="105">
        <v>6.3</v>
      </c>
      <c r="L46" s="105">
        <v>2.6</v>
      </c>
      <c r="M46" s="105">
        <v>2.2000000000000002</v>
      </c>
      <c r="N46" s="105">
        <v>2.5</v>
      </c>
      <c r="O46" s="107">
        <f>K46*70+L46*75+M46*25+N46*45</f>
        <v>803.5</v>
      </c>
      <c r="Q46"/>
      <c r="R46"/>
      <c r="S46"/>
      <c r="T46"/>
      <c r="U46"/>
    </row>
    <row r="47" spans="2:21" s="15" customFormat="1" ht="17.100000000000001" customHeight="1" thickBot="1">
      <c r="B47" s="77"/>
      <c r="C47" s="79"/>
      <c r="D47" s="81"/>
      <c r="E47" s="43" t="s">
        <v>133</v>
      </c>
      <c r="F47" s="43" t="s">
        <v>134</v>
      </c>
      <c r="G47" s="43" t="s">
        <v>183</v>
      </c>
      <c r="H47" s="83"/>
      <c r="I47" s="48" t="s">
        <v>90</v>
      </c>
      <c r="J47" s="85"/>
      <c r="K47" s="106"/>
      <c r="L47" s="106"/>
      <c r="M47" s="106"/>
      <c r="N47" s="106"/>
      <c r="O47" s="108"/>
      <c r="Q47" s="5"/>
      <c r="R47" s="5"/>
      <c r="S47" s="5"/>
      <c r="T47" s="5"/>
      <c r="U47" s="5"/>
    </row>
    <row r="48" spans="2:21" customFormat="1" ht="12" customHeight="1">
      <c r="B48" s="30" t="s">
        <v>17</v>
      </c>
      <c r="C48" s="16"/>
      <c r="D48" s="16"/>
      <c r="E48" s="16"/>
      <c r="F48" s="16"/>
      <c r="G48" s="17" t="s">
        <v>18</v>
      </c>
      <c r="H48" s="18"/>
      <c r="I48" s="18"/>
      <c r="J48" s="18"/>
      <c r="K48" s="19"/>
      <c r="L48" s="19"/>
      <c r="M48" s="19"/>
      <c r="N48" s="19"/>
      <c r="O48" s="19"/>
      <c r="P48" s="5"/>
      <c r="Q48" s="5"/>
      <c r="R48" s="5"/>
      <c r="S48" s="5"/>
      <c r="T48" s="5"/>
      <c r="U48" s="5"/>
    </row>
    <row r="49" spans="2:21" customFormat="1" ht="12" customHeight="1">
      <c r="B49" s="20" t="s">
        <v>19</v>
      </c>
      <c r="C49" s="21"/>
      <c r="D49" s="21"/>
      <c r="E49" s="21"/>
      <c r="F49" s="22"/>
      <c r="G49" s="23"/>
      <c r="H49" s="24"/>
      <c r="I49" s="23"/>
      <c r="J49" s="25"/>
      <c r="K49" s="25"/>
      <c r="L49" s="25"/>
      <c r="M49" s="25"/>
      <c r="N49" s="25"/>
      <c r="O49" s="26"/>
      <c r="P49" s="5"/>
      <c r="Q49" s="5"/>
      <c r="R49" s="5"/>
      <c r="S49" s="5"/>
      <c r="T49" s="5"/>
      <c r="U49" s="5"/>
    </row>
    <row r="50" spans="2:21" customFormat="1" ht="12" customHeight="1">
      <c r="B50" s="27" t="s">
        <v>200</v>
      </c>
      <c r="C50" s="16"/>
      <c r="D50" s="16"/>
      <c r="E50" s="16"/>
      <c r="F50" s="16"/>
      <c r="G50" s="28" t="s">
        <v>20</v>
      </c>
      <c r="H50" s="29"/>
      <c r="I50" s="29"/>
      <c r="J50" s="97" t="str">
        <f>LEFT(G1,2)</f>
        <v>青埔</v>
      </c>
      <c r="K50" s="97"/>
      <c r="L50" s="97"/>
      <c r="M50" s="97"/>
      <c r="N50" s="97"/>
      <c r="O50" s="97"/>
      <c r="P50" s="5"/>
      <c r="Q50" s="5"/>
      <c r="R50" s="5"/>
      <c r="S50" s="5"/>
      <c r="T50" s="5"/>
      <c r="U50" s="5"/>
    </row>
  </sheetData>
  <mergeCells count="223">
    <mergeCell ref="C4:C5"/>
    <mergeCell ref="D4:D5"/>
    <mergeCell ref="H4:H5"/>
    <mergeCell ref="J4:J5"/>
    <mergeCell ref="D12:D13"/>
    <mergeCell ref="D18:D19"/>
    <mergeCell ref="D34:D35"/>
    <mergeCell ref="O6:O7"/>
    <mergeCell ref="L8:L9"/>
    <mergeCell ref="M8:M9"/>
    <mergeCell ref="N8:N9"/>
    <mergeCell ref="O8:O9"/>
    <mergeCell ref="H10:H11"/>
    <mergeCell ref="J10:J11"/>
    <mergeCell ref="K10:K11"/>
    <mergeCell ref="L10:L11"/>
    <mergeCell ref="M10:M11"/>
    <mergeCell ref="N10:N11"/>
    <mergeCell ref="O10:O11"/>
    <mergeCell ref="L12:L13"/>
    <mergeCell ref="M12:M13"/>
    <mergeCell ref="N12:N13"/>
    <mergeCell ref="O12:O13"/>
    <mergeCell ref="L18:L19"/>
    <mergeCell ref="B1:F2"/>
    <mergeCell ref="F3:G3"/>
    <mergeCell ref="B8:B9"/>
    <mergeCell ref="C8:C9"/>
    <mergeCell ref="D8:D9"/>
    <mergeCell ref="H8:H9"/>
    <mergeCell ref="J8:J9"/>
    <mergeCell ref="K8:K9"/>
    <mergeCell ref="H2:O2"/>
    <mergeCell ref="L4:L5"/>
    <mergeCell ref="M4:M5"/>
    <mergeCell ref="N4:N5"/>
    <mergeCell ref="O4:O5"/>
    <mergeCell ref="B6:B7"/>
    <mergeCell ref="C6:C7"/>
    <mergeCell ref="D6:D7"/>
    <mergeCell ref="H6:H7"/>
    <mergeCell ref="J6:J7"/>
    <mergeCell ref="K6:K7"/>
    <mergeCell ref="K4:K5"/>
    <mergeCell ref="L6:L7"/>
    <mergeCell ref="M6:M7"/>
    <mergeCell ref="N6:N7"/>
    <mergeCell ref="B4:B5"/>
    <mergeCell ref="B12:B13"/>
    <mergeCell ref="C12:C13"/>
    <mergeCell ref="H12:H13"/>
    <mergeCell ref="J12:J13"/>
    <mergeCell ref="K12:K13"/>
    <mergeCell ref="B10:B11"/>
    <mergeCell ref="C10:C11"/>
    <mergeCell ref="D10:D11"/>
    <mergeCell ref="B14:B15"/>
    <mergeCell ref="C14:C15"/>
    <mergeCell ref="D14:I15"/>
    <mergeCell ref="J14:J15"/>
    <mergeCell ref="K14:K15"/>
    <mergeCell ref="M18:M19"/>
    <mergeCell ref="N18:N19"/>
    <mergeCell ref="O18:O19"/>
    <mergeCell ref="B20:B21"/>
    <mergeCell ref="C20:C21"/>
    <mergeCell ref="D20:D21"/>
    <mergeCell ref="H20:H21"/>
    <mergeCell ref="J20:J21"/>
    <mergeCell ref="K20:K21"/>
    <mergeCell ref="H18:H19"/>
    <mergeCell ref="B18:B19"/>
    <mergeCell ref="C18:C19"/>
    <mergeCell ref="J18:J19"/>
    <mergeCell ref="K18:K19"/>
    <mergeCell ref="O22:O23"/>
    <mergeCell ref="B24:B25"/>
    <mergeCell ref="C24:C25"/>
    <mergeCell ref="D24:D25"/>
    <mergeCell ref="H24:H25"/>
    <mergeCell ref="J24:J25"/>
    <mergeCell ref="K24:K25"/>
    <mergeCell ref="L20:L21"/>
    <mergeCell ref="M20:M21"/>
    <mergeCell ref="N20:N21"/>
    <mergeCell ref="O20:O21"/>
    <mergeCell ref="B22:B23"/>
    <mergeCell ref="C22:C23"/>
    <mergeCell ref="D22:D23"/>
    <mergeCell ref="H22:H23"/>
    <mergeCell ref="J22:J23"/>
    <mergeCell ref="K22:K23"/>
    <mergeCell ref="L22:L23"/>
    <mergeCell ref="M22:M23"/>
    <mergeCell ref="N22:N23"/>
    <mergeCell ref="B28:B29"/>
    <mergeCell ref="C28:C29"/>
    <mergeCell ref="D28:D29"/>
    <mergeCell ref="H28:H29"/>
    <mergeCell ref="J28:J29"/>
    <mergeCell ref="K28:K29"/>
    <mergeCell ref="B26:B27"/>
    <mergeCell ref="C26:C27"/>
    <mergeCell ref="D26:D27"/>
    <mergeCell ref="H26:H27"/>
    <mergeCell ref="J26:J27"/>
    <mergeCell ref="K26:K27"/>
    <mergeCell ref="O26:O27"/>
    <mergeCell ref="L24:L25"/>
    <mergeCell ref="M24:M25"/>
    <mergeCell ref="N24:N25"/>
    <mergeCell ref="O24:O25"/>
    <mergeCell ref="L28:L29"/>
    <mergeCell ref="M28:M29"/>
    <mergeCell ref="N28:N29"/>
    <mergeCell ref="O28:O29"/>
    <mergeCell ref="L26:L27"/>
    <mergeCell ref="M26:M27"/>
    <mergeCell ref="N26:N27"/>
    <mergeCell ref="L30:L31"/>
    <mergeCell ref="M30:M31"/>
    <mergeCell ref="N30:N31"/>
    <mergeCell ref="O30:O31"/>
    <mergeCell ref="B32:B33"/>
    <mergeCell ref="C32:C33"/>
    <mergeCell ref="D32:D33"/>
    <mergeCell ref="H32:H33"/>
    <mergeCell ref="J32:J33"/>
    <mergeCell ref="K32:K33"/>
    <mergeCell ref="L32:L33"/>
    <mergeCell ref="M32:M33"/>
    <mergeCell ref="N32:N33"/>
    <mergeCell ref="O32:O33"/>
    <mergeCell ref="B30:B31"/>
    <mergeCell ref="C30:C31"/>
    <mergeCell ref="D30:D31"/>
    <mergeCell ref="H30:H31"/>
    <mergeCell ref="J30:J31"/>
    <mergeCell ref="K30:K31"/>
    <mergeCell ref="L34:L35"/>
    <mergeCell ref="M34:M35"/>
    <mergeCell ref="N34:N35"/>
    <mergeCell ref="O34:O35"/>
    <mergeCell ref="B36:B37"/>
    <mergeCell ref="C36:C37"/>
    <mergeCell ref="D36:D37"/>
    <mergeCell ref="H36:H37"/>
    <mergeCell ref="J36:J37"/>
    <mergeCell ref="K36:K37"/>
    <mergeCell ref="B34:B35"/>
    <mergeCell ref="C34:C35"/>
    <mergeCell ref="H34:H35"/>
    <mergeCell ref="J34:J35"/>
    <mergeCell ref="K34:K35"/>
    <mergeCell ref="L38:L39"/>
    <mergeCell ref="M38:M39"/>
    <mergeCell ref="N38:N39"/>
    <mergeCell ref="C40:C41"/>
    <mergeCell ref="D40:D41"/>
    <mergeCell ref="O36:O37"/>
    <mergeCell ref="B38:B39"/>
    <mergeCell ref="C38:C39"/>
    <mergeCell ref="D38:D39"/>
    <mergeCell ref="H38:H39"/>
    <mergeCell ref="J38:J39"/>
    <mergeCell ref="K38:K39"/>
    <mergeCell ref="O38:O39"/>
    <mergeCell ref="O40:O41"/>
    <mergeCell ref="B40:B41"/>
    <mergeCell ref="L40:L41"/>
    <mergeCell ref="M40:M41"/>
    <mergeCell ref="N40:N41"/>
    <mergeCell ref="H40:H41"/>
    <mergeCell ref="J40:J41"/>
    <mergeCell ref="K40:K41"/>
    <mergeCell ref="L36:L37"/>
    <mergeCell ref="M36:M37"/>
    <mergeCell ref="N36:N37"/>
    <mergeCell ref="J50:O50"/>
    <mergeCell ref="L44:L45"/>
    <mergeCell ref="M44:M45"/>
    <mergeCell ref="N44:N45"/>
    <mergeCell ref="O44:O45"/>
    <mergeCell ref="L42:L43"/>
    <mergeCell ref="M42:M43"/>
    <mergeCell ref="N42:N43"/>
    <mergeCell ref="O42:O43"/>
    <mergeCell ref="J44:J45"/>
    <mergeCell ref="K44:K45"/>
    <mergeCell ref="J42:J43"/>
    <mergeCell ref="K42:K43"/>
    <mergeCell ref="K46:K47"/>
    <mergeCell ref="L46:L47"/>
    <mergeCell ref="M46:M47"/>
    <mergeCell ref="N46:N47"/>
    <mergeCell ref="O46:O47"/>
    <mergeCell ref="B46:B47"/>
    <mergeCell ref="C46:C47"/>
    <mergeCell ref="D46:D47"/>
    <mergeCell ref="H46:H47"/>
    <mergeCell ref="J46:J47"/>
    <mergeCell ref="B44:B45"/>
    <mergeCell ref="C44:C45"/>
    <mergeCell ref="C42:C43"/>
    <mergeCell ref="H42:H43"/>
    <mergeCell ref="B42:B43"/>
    <mergeCell ref="D44:D45"/>
    <mergeCell ref="H44:H45"/>
    <mergeCell ref="D42:D43"/>
    <mergeCell ref="P14:P15"/>
    <mergeCell ref="B16:B17"/>
    <mergeCell ref="C16:C17"/>
    <mergeCell ref="D16:I17"/>
    <mergeCell ref="J16:J17"/>
    <mergeCell ref="K16:K17"/>
    <mergeCell ref="L16:L17"/>
    <mergeCell ref="M16:M17"/>
    <mergeCell ref="N16:N17"/>
    <mergeCell ref="O16:O17"/>
    <mergeCell ref="L14:L15"/>
    <mergeCell ref="M14:M15"/>
    <mergeCell ref="N14:N15"/>
    <mergeCell ref="O14:O15"/>
  </mergeCells>
  <phoneticPr fontId="3" type="noConversion"/>
  <printOptions horizontalCentered="1"/>
  <pageMargins left="0" right="0" top="0.31496062992125984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55F7F-E7EE-4161-8A5C-5056FB73BDBE}">
  <sheetPr>
    <pageSetUpPr fitToPage="1"/>
  </sheetPr>
  <dimension ref="B1:U50"/>
  <sheetViews>
    <sheetView tabSelected="1" view="pageBreakPreview" topLeftCell="A4" zoomScaleNormal="100" zoomScaleSheetLayoutView="100" workbookViewId="0">
      <selection activeCell="D16" sqref="D16:I17"/>
    </sheetView>
  </sheetViews>
  <sheetFormatPr defaultColWidth="9" defaultRowHeight="15.75"/>
  <cols>
    <col min="1" max="1" width="1.25" style="5" customWidth="1"/>
    <col min="2" max="2" width="3.375" style="5" customWidth="1"/>
    <col min="3" max="3" width="1.875" style="5" customWidth="1"/>
    <col min="4" max="4" width="11.25" style="5" customWidth="1"/>
    <col min="5" max="5" width="17.375" style="5" customWidth="1"/>
    <col min="6" max="7" width="16.375" style="5" customWidth="1"/>
    <col min="8" max="8" width="5.625" style="5" customWidth="1"/>
    <col min="9" max="9" width="17.125" style="5" customWidth="1"/>
    <col min="10" max="10" width="2.125" style="5" customWidth="1"/>
    <col min="11" max="15" width="1.25" style="5" customWidth="1"/>
    <col min="16" max="16384" width="9" style="5"/>
  </cols>
  <sheetData>
    <row r="1" spans="2:19" ht="21" customHeight="1">
      <c r="B1" s="141" t="s">
        <v>0</v>
      </c>
      <c r="C1" s="141"/>
      <c r="D1" s="141"/>
      <c r="E1" s="141"/>
      <c r="F1" s="141"/>
      <c r="G1" s="49" t="s">
        <v>185</v>
      </c>
      <c r="H1" s="1"/>
      <c r="I1" s="2"/>
      <c r="J1" s="3"/>
      <c r="K1" s="4"/>
      <c r="L1" s="4"/>
      <c r="M1" s="4"/>
      <c r="N1" s="4"/>
      <c r="O1" s="4"/>
    </row>
    <row r="2" spans="2:19" ht="17.100000000000001" customHeight="1" thickBot="1">
      <c r="B2" s="142"/>
      <c r="C2" s="142"/>
      <c r="D2" s="142"/>
      <c r="E2" s="142"/>
      <c r="F2" s="142"/>
      <c r="G2" s="6" t="s">
        <v>26</v>
      </c>
      <c r="H2" s="144" t="s">
        <v>203</v>
      </c>
      <c r="I2" s="144"/>
      <c r="J2" s="144"/>
      <c r="K2" s="144"/>
      <c r="L2" s="144"/>
      <c r="M2" s="144"/>
      <c r="N2" s="144"/>
      <c r="O2" s="144"/>
    </row>
    <row r="3" spans="2:19" s="11" customFormat="1" ht="15.75" customHeight="1">
      <c r="B3" s="7" t="s">
        <v>1</v>
      </c>
      <c r="C3" s="8" t="s">
        <v>2</v>
      </c>
      <c r="D3" s="9" t="s">
        <v>3</v>
      </c>
      <c r="E3" s="9" t="s">
        <v>4</v>
      </c>
      <c r="F3" s="143" t="s">
        <v>5</v>
      </c>
      <c r="G3" s="143"/>
      <c r="H3" s="9" t="s">
        <v>6</v>
      </c>
      <c r="I3" s="9" t="s">
        <v>7</v>
      </c>
      <c r="J3" s="8" t="s">
        <v>8</v>
      </c>
      <c r="K3" s="8" t="s">
        <v>9</v>
      </c>
      <c r="L3" s="8" t="s">
        <v>10</v>
      </c>
      <c r="M3" s="8" t="s">
        <v>11</v>
      </c>
      <c r="N3" s="8" t="s">
        <v>12</v>
      </c>
      <c r="O3" s="10" t="s">
        <v>13</v>
      </c>
    </row>
    <row r="4" spans="2:19" s="46" customFormat="1" ht="17.100000000000001" customHeight="1">
      <c r="B4" s="76">
        <v>45719</v>
      </c>
      <c r="C4" s="78" t="str">
        <f>RIGHT(TEXT(B4,"AAAA"))</f>
        <v>一</v>
      </c>
      <c r="D4" s="123" t="s">
        <v>22</v>
      </c>
      <c r="E4" s="14" t="s">
        <v>98</v>
      </c>
      <c r="F4" s="14" t="s">
        <v>105</v>
      </c>
      <c r="G4" s="14" t="s">
        <v>49</v>
      </c>
      <c r="H4" s="82" t="s">
        <v>15</v>
      </c>
      <c r="I4" s="14" t="s">
        <v>143</v>
      </c>
      <c r="J4" s="126"/>
      <c r="K4" s="105">
        <v>6.3</v>
      </c>
      <c r="L4" s="105">
        <v>2.6</v>
      </c>
      <c r="M4" s="105">
        <v>2.4</v>
      </c>
      <c r="N4" s="105">
        <v>2.4</v>
      </c>
      <c r="O4" s="107">
        <f>K4*70+L4*75+M4*25+N4*45</f>
        <v>804</v>
      </c>
      <c r="P4" s="31"/>
    </row>
    <row r="5" spans="2:19" s="15" customFormat="1" ht="17.100000000000001" customHeight="1">
      <c r="B5" s="57"/>
      <c r="C5" s="59"/>
      <c r="D5" s="121"/>
      <c r="E5" s="32" t="s">
        <v>142</v>
      </c>
      <c r="F5" s="32" t="s">
        <v>119</v>
      </c>
      <c r="G5" s="41" t="s">
        <v>50</v>
      </c>
      <c r="H5" s="91"/>
      <c r="I5" s="32" t="s">
        <v>144</v>
      </c>
      <c r="J5" s="67"/>
      <c r="K5" s="69"/>
      <c r="L5" s="69"/>
      <c r="M5" s="69"/>
      <c r="N5" s="69"/>
      <c r="O5" s="71"/>
      <c r="P5" s="31"/>
    </row>
    <row r="6" spans="2:19" s="46" customFormat="1" ht="17.100000000000001" customHeight="1">
      <c r="B6" s="86">
        <v>45720</v>
      </c>
      <c r="C6" s="88" t="str">
        <f>RIGHT(TEXT(B6,"AAAA"))</f>
        <v>二</v>
      </c>
      <c r="D6" s="123" t="s">
        <v>28</v>
      </c>
      <c r="E6" s="14" t="s">
        <v>99</v>
      </c>
      <c r="F6" s="12" t="s">
        <v>100</v>
      </c>
      <c r="G6" s="12" t="s">
        <v>64</v>
      </c>
      <c r="H6" s="90" t="s">
        <v>14</v>
      </c>
      <c r="I6" s="12" t="s">
        <v>85</v>
      </c>
      <c r="J6" s="125"/>
      <c r="K6" s="98">
        <v>6.3</v>
      </c>
      <c r="L6" s="98">
        <v>2.6</v>
      </c>
      <c r="M6" s="98">
        <v>2.2000000000000002</v>
      </c>
      <c r="N6" s="98">
        <v>2.5</v>
      </c>
      <c r="O6" s="100">
        <f>K6*70+L6*75+M6*25+N6*45</f>
        <v>803.5</v>
      </c>
      <c r="P6" s="31"/>
    </row>
    <row r="7" spans="2:19" s="15" customFormat="1" ht="17.100000000000001" customHeight="1">
      <c r="B7" s="57"/>
      <c r="C7" s="59"/>
      <c r="D7" s="121"/>
      <c r="E7" s="32" t="s">
        <v>63</v>
      </c>
      <c r="F7" s="32" t="s">
        <v>181</v>
      </c>
      <c r="G7" s="32" t="s">
        <v>115</v>
      </c>
      <c r="H7" s="91"/>
      <c r="I7" s="32" t="s">
        <v>94</v>
      </c>
      <c r="J7" s="67"/>
      <c r="K7" s="69"/>
      <c r="L7" s="69"/>
      <c r="M7" s="69"/>
      <c r="N7" s="69"/>
      <c r="O7" s="71"/>
    </row>
    <row r="8" spans="2:19" s="46" customFormat="1" ht="17.100000000000001" customHeight="1">
      <c r="B8" s="86">
        <v>45721</v>
      </c>
      <c r="C8" s="88" t="str">
        <f>RIGHT(TEXT(B8,"AAAA"))</f>
        <v>三</v>
      </c>
      <c r="D8" s="92" t="s">
        <v>29</v>
      </c>
      <c r="E8" s="12" t="s">
        <v>51</v>
      </c>
      <c r="F8" s="12" t="s">
        <v>101</v>
      </c>
      <c r="G8" s="35" t="s">
        <v>71</v>
      </c>
      <c r="H8" s="90" t="s">
        <v>16</v>
      </c>
      <c r="I8" s="37" t="s">
        <v>86</v>
      </c>
      <c r="J8" s="125"/>
      <c r="K8" s="98">
        <v>6.4</v>
      </c>
      <c r="L8" s="98">
        <v>2.5</v>
      </c>
      <c r="M8" s="98">
        <v>2.2999999999999998</v>
      </c>
      <c r="N8" s="98">
        <v>3</v>
      </c>
      <c r="O8" s="100">
        <f>K8*70+L8*75+M8*25+N8*45</f>
        <v>828</v>
      </c>
    </row>
    <row r="9" spans="2:19" s="15" customFormat="1" ht="17.100000000000001" customHeight="1">
      <c r="B9" s="57"/>
      <c r="C9" s="59"/>
      <c r="D9" s="113"/>
      <c r="E9" s="32" t="s">
        <v>52</v>
      </c>
      <c r="F9" s="32" t="s">
        <v>158</v>
      </c>
      <c r="G9" s="36" t="s">
        <v>116</v>
      </c>
      <c r="H9" s="91"/>
      <c r="I9" s="38" t="s">
        <v>93</v>
      </c>
      <c r="J9" s="67"/>
      <c r="K9" s="69"/>
      <c r="L9" s="69"/>
      <c r="M9" s="69"/>
      <c r="N9" s="69"/>
      <c r="O9" s="71"/>
    </row>
    <row r="10" spans="2:19" s="46" customFormat="1" ht="17.100000000000001" customHeight="1">
      <c r="B10" s="86">
        <v>45722</v>
      </c>
      <c r="C10" s="88" t="str">
        <f>RIGHT(TEXT(B10,"AAAA"))</f>
        <v>四</v>
      </c>
      <c r="D10" s="123" t="s">
        <v>30</v>
      </c>
      <c r="E10" s="12" t="s">
        <v>62</v>
      </c>
      <c r="F10" s="14" t="s">
        <v>145</v>
      </c>
      <c r="G10" s="14" t="s">
        <v>102</v>
      </c>
      <c r="H10" s="90" t="s">
        <v>14</v>
      </c>
      <c r="I10" s="12" t="s">
        <v>103</v>
      </c>
      <c r="J10" s="125"/>
      <c r="K10" s="98">
        <v>6.3</v>
      </c>
      <c r="L10" s="98">
        <v>2.8</v>
      </c>
      <c r="M10" s="98">
        <v>2.2000000000000002</v>
      </c>
      <c r="N10" s="98">
        <v>2.2999999999999998</v>
      </c>
      <c r="O10" s="100">
        <f>K10*70+L10*75+M10*25+N10*45</f>
        <v>809.5</v>
      </c>
    </row>
    <row r="11" spans="2:19" s="15" customFormat="1" ht="17.100000000000001" customHeight="1">
      <c r="B11" s="57"/>
      <c r="C11" s="59"/>
      <c r="D11" s="121"/>
      <c r="E11" s="32" t="s">
        <v>156</v>
      </c>
      <c r="F11" s="32" t="s">
        <v>157</v>
      </c>
      <c r="G11" s="32" t="s">
        <v>75</v>
      </c>
      <c r="H11" s="91"/>
      <c r="I11" s="32" t="s">
        <v>179</v>
      </c>
      <c r="J11" s="67"/>
      <c r="K11" s="69"/>
      <c r="L11" s="69"/>
      <c r="M11" s="69"/>
      <c r="N11" s="69"/>
      <c r="O11" s="71"/>
    </row>
    <row r="12" spans="2:19" s="46" customFormat="1" ht="17.100000000000001" customHeight="1">
      <c r="B12" s="86">
        <v>45723</v>
      </c>
      <c r="C12" s="88" t="str">
        <f>RIGHT(TEXT(B12,"AAAA"))</f>
        <v>五</v>
      </c>
      <c r="D12" s="123" t="s">
        <v>193</v>
      </c>
      <c r="E12" s="12" t="s">
        <v>180</v>
      </c>
      <c r="F12" s="12" t="s">
        <v>65</v>
      </c>
      <c r="G12" s="37" t="s">
        <v>37</v>
      </c>
      <c r="H12" s="90" t="s">
        <v>14</v>
      </c>
      <c r="I12" s="37" t="s">
        <v>104</v>
      </c>
      <c r="J12" s="125"/>
      <c r="K12" s="98">
        <v>6.2</v>
      </c>
      <c r="L12" s="98">
        <v>2.8</v>
      </c>
      <c r="M12" s="98">
        <v>2.2999999999999998</v>
      </c>
      <c r="N12" s="98">
        <v>2.4</v>
      </c>
      <c r="O12" s="100">
        <f>K12*70+L12*75+M12*25+N12*45</f>
        <v>809.5</v>
      </c>
    </row>
    <row r="13" spans="2:19" s="15" customFormat="1" ht="17.100000000000001" customHeight="1">
      <c r="B13" s="57"/>
      <c r="C13" s="59"/>
      <c r="D13" s="121"/>
      <c r="E13" s="32" t="s">
        <v>176</v>
      </c>
      <c r="F13" s="32" t="s">
        <v>159</v>
      </c>
      <c r="G13" s="38" t="s">
        <v>160</v>
      </c>
      <c r="H13" s="91"/>
      <c r="I13" s="38" t="s">
        <v>161</v>
      </c>
      <c r="J13" s="67"/>
      <c r="K13" s="69"/>
      <c r="L13" s="69"/>
      <c r="M13" s="69"/>
      <c r="N13" s="69"/>
      <c r="O13" s="71"/>
    </row>
    <row r="14" spans="2:19" s="46" customFormat="1" ht="17.100000000000001" customHeight="1">
      <c r="B14" s="129">
        <v>45724</v>
      </c>
      <c r="C14" s="131" t="str">
        <f>RIGHT(TEXT(B14,"AAAA"))</f>
        <v>六</v>
      </c>
      <c r="D14" s="133" t="s">
        <v>197</v>
      </c>
      <c r="E14" s="134"/>
      <c r="F14" s="134"/>
      <c r="G14" s="134"/>
      <c r="H14" s="134"/>
      <c r="I14" s="135"/>
      <c r="J14" s="139" t="s">
        <v>191</v>
      </c>
      <c r="K14" s="72">
        <v>7</v>
      </c>
      <c r="L14" s="72">
        <v>2</v>
      </c>
      <c r="M14" s="72">
        <v>0</v>
      </c>
      <c r="N14" s="72">
        <v>4</v>
      </c>
      <c r="O14" s="74">
        <f>K14*70+L14*75+M14*25+N14*45</f>
        <v>820</v>
      </c>
      <c r="P14" s="55"/>
      <c r="Q14" s="51"/>
    </row>
    <row r="15" spans="2:19" s="15" customFormat="1" ht="17.100000000000001" customHeight="1" thickBot="1">
      <c r="B15" s="130"/>
      <c r="C15" s="132"/>
      <c r="D15" s="136"/>
      <c r="E15" s="137"/>
      <c r="F15" s="137"/>
      <c r="G15" s="137"/>
      <c r="H15" s="137"/>
      <c r="I15" s="138"/>
      <c r="J15" s="140"/>
      <c r="K15" s="73"/>
      <c r="L15" s="73"/>
      <c r="M15" s="73"/>
      <c r="N15" s="73"/>
      <c r="O15" s="75"/>
      <c r="P15" s="55"/>
      <c r="Q15" s="52"/>
      <c r="S15" s="46"/>
    </row>
    <row r="16" spans="2:19" s="46" customFormat="1" ht="17.100000000000001" customHeight="1" thickTop="1">
      <c r="B16" s="56">
        <v>45726</v>
      </c>
      <c r="C16" s="58" t="str">
        <f>RIGHT(TEXT(B16,"AAAA"))</f>
        <v>一</v>
      </c>
      <c r="D16" s="60" t="s">
        <v>198</v>
      </c>
      <c r="E16" s="61"/>
      <c r="F16" s="61"/>
      <c r="G16" s="61"/>
      <c r="H16" s="61"/>
      <c r="I16" s="62"/>
      <c r="J16" s="66"/>
      <c r="K16" s="68"/>
      <c r="L16" s="68"/>
      <c r="M16" s="68"/>
      <c r="N16" s="68"/>
      <c r="O16" s="70"/>
    </row>
    <row r="17" spans="2:17" s="15" customFormat="1" ht="17.100000000000001" customHeight="1">
      <c r="B17" s="57"/>
      <c r="C17" s="59"/>
      <c r="D17" s="63"/>
      <c r="E17" s="64"/>
      <c r="F17" s="64"/>
      <c r="G17" s="64"/>
      <c r="H17" s="64"/>
      <c r="I17" s="65"/>
      <c r="J17" s="67"/>
      <c r="K17" s="69"/>
      <c r="L17" s="69"/>
      <c r="M17" s="69"/>
      <c r="N17" s="69"/>
      <c r="O17" s="71"/>
      <c r="P17" s="46"/>
    </row>
    <row r="18" spans="2:17" s="46" customFormat="1" ht="17.100000000000001" customHeight="1">
      <c r="B18" s="86">
        <v>45727</v>
      </c>
      <c r="C18" s="88" t="str">
        <f>RIGHT(TEXT(B18,"AAAA"))</f>
        <v>二</v>
      </c>
      <c r="D18" s="124" t="s">
        <v>194</v>
      </c>
      <c r="E18" s="12" t="s">
        <v>163</v>
      </c>
      <c r="F18" s="14" t="s">
        <v>33</v>
      </c>
      <c r="G18" s="12" t="s">
        <v>109</v>
      </c>
      <c r="H18" s="90" t="s">
        <v>14</v>
      </c>
      <c r="I18" s="45" t="s">
        <v>106</v>
      </c>
      <c r="J18" s="125"/>
      <c r="K18" s="98">
        <v>6.3</v>
      </c>
      <c r="L18" s="98">
        <v>2.6</v>
      </c>
      <c r="M18" s="98">
        <v>2.1</v>
      </c>
      <c r="N18" s="98">
        <v>2.6</v>
      </c>
      <c r="O18" s="100">
        <f>K18*70+L18*75+M18*25+N18*45</f>
        <v>805.5</v>
      </c>
    </row>
    <row r="19" spans="2:17" s="15" customFormat="1" ht="17.100000000000001" customHeight="1">
      <c r="B19" s="57"/>
      <c r="C19" s="59"/>
      <c r="D19" s="121"/>
      <c r="E19" s="32" t="s">
        <v>164</v>
      </c>
      <c r="F19" s="32" t="s">
        <v>122</v>
      </c>
      <c r="G19" s="32" t="s">
        <v>146</v>
      </c>
      <c r="H19" s="91"/>
      <c r="I19" s="38" t="s">
        <v>153</v>
      </c>
      <c r="J19" s="67"/>
      <c r="K19" s="69"/>
      <c r="L19" s="69"/>
      <c r="M19" s="69"/>
      <c r="N19" s="69"/>
      <c r="O19" s="71"/>
      <c r="Q19" s="46"/>
    </row>
    <row r="20" spans="2:17" s="46" customFormat="1" ht="17.100000000000001" customHeight="1">
      <c r="B20" s="86">
        <v>45728</v>
      </c>
      <c r="C20" s="88" t="str">
        <f>RIGHT(TEXT(B20,"AAAA"))</f>
        <v>三</v>
      </c>
      <c r="D20" s="92" t="s">
        <v>147</v>
      </c>
      <c r="E20" s="12" t="s">
        <v>108</v>
      </c>
      <c r="F20" s="14" t="s">
        <v>165</v>
      </c>
      <c r="G20" s="14" t="s">
        <v>201</v>
      </c>
      <c r="H20" s="90" t="s">
        <v>199</v>
      </c>
      <c r="I20" s="37" t="s">
        <v>107</v>
      </c>
      <c r="J20" s="125"/>
      <c r="K20" s="98">
        <v>6.4</v>
      </c>
      <c r="L20" s="98">
        <v>2.5</v>
      </c>
      <c r="M20" s="98">
        <v>2.1</v>
      </c>
      <c r="N20" s="98">
        <v>2.6</v>
      </c>
      <c r="O20" s="100">
        <f>K20*70+L20*75+M20*25+N20*45</f>
        <v>805</v>
      </c>
    </row>
    <row r="21" spans="2:17" s="15" customFormat="1" ht="17.100000000000001" customHeight="1">
      <c r="B21" s="57"/>
      <c r="C21" s="59"/>
      <c r="D21" s="113"/>
      <c r="E21" s="32" t="s">
        <v>70</v>
      </c>
      <c r="F21" s="32" t="s">
        <v>166</v>
      </c>
      <c r="G21" s="32" t="s">
        <v>202</v>
      </c>
      <c r="H21" s="91"/>
      <c r="I21" s="38" t="s">
        <v>95</v>
      </c>
      <c r="J21" s="67"/>
      <c r="K21" s="69"/>
      <c r="L21" s="69"/>
      <c r="M21" s="69"/>
      <c r="N21" s="69"/>
      <c r="O21" s="71"/>
      <c r="Q21" s="46"/>
    </row>
    <row r="22" spans="2:17" s="46" customFormat="1" ht="17.100000000000001" customHeight="1">
      <c r="B22" s="86">
        <v>45729</v>
      </c>
      <c r="C22" s="88" t="str">
        <f>RIGHT(TEXT(B22,"AAAA"))</f>
        <v>四</v>
      </c>
      <c r="D22" s="123" t="s">
        <v>22</v>
      </c>
      <c r="E22" s="12" t="s">
        <v>59</v>
      </c>
      <c r="F22" s="12" t="s">
        <v>53</v>
      </c>
      <c r="G22" s="14" t="s">
        <v>45</v>
      </c>
      <c r="H22" s="90" t="s">
        <v>14</v>
      </c>
      <c r="I22" s="12" t="s">
        <v>25</v>
      </c>
      <c r="J22" s="125"/>
      <c r="K22" s="98">
        <v>6.2</v>
      </c>
      <c r="L22" s="98">
        <v>2.8</v>
      </c>
      <c r="M22" s="98">
        <v>2.2000000000000002</v>
      </c>
      <c r="N22" s="98">
        <v>2.2999999999999998</v>
      </c>
      <c r="O22" s="100">
        <f>K22*70+L22*75+M22*25+N22*45</f>
        <v>802.5</v>
      </c>
    </row>
    <row r="23" spans="2:17" s="15" customFormat="1" ht="17.100000000000001" customHeight="1">
      <c r="B23" s="57"/>
      <c r="C23" s="59"/>
      <c r="D23" s="121"/>
      <c r="E23" s="32" t="s">
        <v>132</v>
      </c>
      <c r="F23" s="32" t="s">
        <v>204</v>
      </c>
      <c r="G23" s="32" t="s">
        <v>46</v>
      </c>
      <c r="H23" s="91"/>
      <c r="I23" s="32" t="s">
        <v>136</v>
      </c>
      <c r="J23" s="67"/>
      <c r="K23" s="69"/>
      <c r="L23" s="69"/>
      <c r="M23" s="69"/>
      <c r="N23" s="69"/>
      <c r="O23" s="71"/>
      <c r="Q23" s="46"/>
    </row>
    <row r="24" spans="2:17" s="46" customFormat="1" ht="17.100000000000001" customHeight="1">
      <c r="B24" s="86">
        <v>45730</v>
      </c>
      <c r="C24" s="88" t="str">
        <f>RIGHT(TEXT(B24,"AAAA"))</f>
        <v>五</v>
      </c>
      <c r="D24" s="123" t="s">
        <v>42</v>
      </c>
      <c r="E24" s="12" t="s">
        <v>58</v>
      </c>
      <c r="F24" s="14" t="s">
        <v>57</v>
      </c>
      <c r="G24" s="12" t="s">
        <v>55</v>
      </c>
      <c r="H24" s="90" t="s">
        <v>14</v>
      </c>
      <c r="I24" s="14" t="s">
        <v>21</v>
      </c>
      <c r="J24" s="125"/>
      <c r="K24" s="98">
        <v>6.2</v>
      </c>
      <c r="L24" s="98">
        <v>2.8</v>
      </c>
      <c r="M24" s="98">
        <v>2.2000000000000002</v>
      </c>
      <c r="N24" s="98">
        <v>2.4</v>
      </c>
      <c r="O24" s="100">
        <f>K24*70+L24*75+M24*25+N24*45</f>
        <v>807</v>
      </c>
    </row>
    <row r="25" spans="2:17" s="15" customFormat="1" ht="17.100000000000001" customHeight="1" thickBot="1">
      <c r="B25" s="76"/>
      <c r="C25" s="78"/>
      <c r="D25" s="124"/>
      <c r="E25" s="32" t="s">
        <v>118</v>
      </c>
      <c r="F25" s="32" t="s">
        <v>162</v>
      </c>
      <c r="G25" s="34" t="s">
        <v>150</v>
      </c>
      <c r="H25" s="82"/>
      <c r="I25" s="32" t="s">
        <v>47</v>
      </c>
      <c r="J25" s="126"/>
      <c r="K25" s="105"/>
      <c r="L25" s="105"/>
      <c r="M25" s="105"/>
      <c r="N25" s="105"/>
      <c r="O25" s="118"/>
      <c r="Q25" s="46"/>
    </row>
    <row r="26" spans="2:17" s="46" customFormat="1" ht="17.100000000000001" customHeight="1" thickTop="1">
      <c r="B26" s="56">
        <v>45733</v>
      </c>
      <c r="C26" s="58" t="str">
        <f>RIGHT(TEXT(B26,"AAAA"))</f>
        <v>一</v>
      </c>
      <c r="D26" s="120" t="s">
        <v>22</v>
      </c>
      <c r="E26" s="13" t="s">
        <v>61</v>
      </c>
      <c r="F26" s="13" t="s">
        <v>73</v>
      </c>
      <c r="G26" s="14" t="s">
        <v>77</v>
      </c>
      <c r="H26" s="122" t="s">
        <v>15</v>
      </c>
      <c r="I26" s="13" t="s">
        <v>83</v>
      </c>
      <c r="J26" s="66"/>
      <c r="K26" s="68">
        <v>6.4</v>
      </c>
      <c r="L26" s="68">
        <v>2.6</v>
      </c>
      <c r="M26" s="68">
        <v>2.1</v>
      </c>
      <c r="N26" s="68">
        <v>2.7</v>
      </c>
      <c r="O26" s="70">
        <f>K26*70+L26*75+M26*25+N26*45</f>
        <v>817</v>
      </c>
    </row>
    <row r="27" spans="2:17" s="15" customFormat="1" ht="17.100000000000001" customHeight="1">
      <c r="B27" s="57"/>
      <c r="C27" s="59"/>
      <c r="D27" s="121"/>
      <c r="E27" s="32" t="s">
        <v>182</v>
      </c>
      <c r="F27" s="32" t="s">
        <v>121</v>
      </c>
      <c r="G27" s="32" t="s">
        <v>120</v>
      </c>
      <c r="H27" s="91"/>
      <c r="I27" s="32" t="s">
        <v>84</v>
      </c>
      <c r="J27" s="67"/>
      <c r="K27" s="69"/>
      <c r="L27" s="69"/>
      <c r="M27" s="69"/>
      <c r="N27" s="69"/>
      <c r="O27" s="71"/>
      <c r="P27" s="46"/>
    </row>
    <row r="28" spans="2:17" s="46" customFormat="1" ht="17.100000000000001" customHeight="1">
      <c r="B28" s="86">
        <v>45734</v>
      </c>
      <c r="C28" s="78" t="str">
        <f>RIGHT(TEXT(B28,"AAAA"))</f>
        <v>二</v>
      </c>
      <c r="D28" s="116" t="s">
        <v>40</v>
      </c>
      <c r="E28" s="14" t="s">
        <v>167</v>
      </c>
      <c r="F28" s="12" t="s">
        <v>137</v>
      </c>
      <c r="G28" s="12" t="s">
        <v>35</v>
      </c>
      <c r="H28" s="82" t="s">
        <v>14</v>
      </c>
      <c r="I28" s="12" t="s">
        <v>80</v>
      </c>
      <c r="J28" s="84"/>
      <c r="K28" s="105">
        <v>6.4</v>
      </c>
      <c r="L28" s="105">
        <v>2.8</v>
      </c>
      <c r="M28" s="105">
        <v>2</v>
      </c>
      <c r="N28" s="105">
        <v>2.5</v>
      </c>
      <c r="O28" s="119">
        <f>K28*70+L28*75+M28*25+N28*45</f>
        <v>820.5</v>
      </c>
    </row>
    <row r="29" spans="2:17" s="15" customFormat="1" ht="17.100000000000001" customHeight="1">
      <c r="B29" s="57"/>
      <c r="C29" s="59"/>
      <c r="D29" s="113"/>
      <c r="E29" s="32" t="s">
        <v>125</v>
      </c>
      <c r="F29" s="41" t="s">
        <v>126</v>
      </c>
      <c r="G29" s="32" t="s">
        <v>151</v>
      </c>
      <c r="H29" s="91"/>
      <c r="I29" s="32" t="s">
        <v>96</v>
      </c>
      <c r="J29" s="104"/>
      <c r="K29" s="69"/>
      <c r="L29" s="69"/>
      <c r="M29" s="69"/>
      <c r="N29" s="69"/>
      <c r="O29" s="117"/>
      <c r="P29" s="46"/>
      <c r="Q29" s="46"/>
    </row>
    <row r="30" spans="2:17" s="46" customFormat="1" ht="17.100000000000001" customHeight="1">
      <c r="B30" s="86">
        <v>45735</v>
      </c>
      <c r="C30" s="78" t="str">
        <f>RIGHT(TEXT(B30,"AAAA"))</f>
        <v>三</v>
      </c>
      <c r="D30" s="92" t="s">
        <v>39</v>
      </c>
      <c r="E30" s="12" t="s">
        <v>31</v>
      </c>
      <c r="F30" s="12" t="s">
        <v>140</v>
      </c>
      <c r="G30" s="12" t="s">
        <v>32</v>
      </c>
      <c r="H30" s="90" t="s">
        <v>16</v>
      </c>
      <c r="I30" s="12" t="s">
        <v>43</v>
      </c>
      <c r="J30" s="102"/>
      <c r="K30" s="98">
        <v>6.3</v>
      </c>
      <c r="L30" s="98">
        <v>2.6</v>
      </c>
      <c r="M30" s="98">
        <v>2.1</v>
      </c>
      <c r="N30" s="98">
        <v>2.6</v>
      </c>
      <c r="O30" s="114">
        <f>K30*70+L30*75+M30*25+N30*45</f>
        <v>805.5</v>
      </c>
    </row>
    <row r="31" spans="2:17" s="15" customFormat="1" ht="17.100000000000001" customHeight="1">
      <c r="B31" s="57"/>
      <c r="C31" s="59"/>
      <c r="D31" s="113"/>
      <c r="E31" s="32" t="s">
        <v>124</v>
      </c>
      <c r="F31" s="32" t="s">
        <v>141</v>
      </c>
      <c r="G31" s="32" t="s">
        <v>138</v>
      </c>
      <c r="H31" s="91"/>
      <c r="I31" s="32" t="s">
        <v>44</v>
      </c>
      <c r="J31" s="104"/>
      <c r="K31" s="69"/>
      <c r="L31" s="69"/>
      <c r="M31" s="69"/>
      <c r="N31" s="69"/>
      <c r="O31" s="117"/>
      <c r="Q31" s="46"/>
    </row>
    <row r="32" spans="2:17" s="46" customFormat="1" ht="17.100000000000001" customHeight="1">
      <c r="B32" s="86">
        <v>45736</v>
      </c>
      <c r="C32" s="88" t="str">
        <f>RIGHT(TEXT(B32,"AAAA"))</f>
        <v>四</v>
      </c>
      <c r="D32" s="92" t="s">
        <v>41</v>
      </c>
      <c r="E32" s="14" t="s">
        <v>168</v>
      </c>
      <c r="F32" s="14" t="s">
        <v>48</v>
      </c>
      <c r="G32" s="14" t="s">
        <v>34</v>
      </c>
      <c r="H32" s="90" t="s">
        <v>14</v>
      </c>
      <c r="I32" s="45" t="s">
        <v>155</v>
      </c>
      <c r="J32" s="102"/>
      <c r="K32" s="98">
        <v>6.4</v>
      </c>
      <c r="L32" s="98">
        <v>2.6</v>
      </c>
      <c r="M32" s="98">
        <v>2.1</v>
      </c>
      <c r="N32" s="98">
        <v>2.5</v>
      </c>
      <c r="O32" s="114">
        <f>K32*70+L32*75+M32*25+N32*45</f>
        <v>808</v>
      </c>
    </row>
    <row r="33" spans="2:21" s="15" customFormat="1" ht="17.100000000000001" customHeight="1">
      <c r="B33" s="57"/>
      <c r="C33" s="59"/>
      <c r="D33" s="113"/>
      <c r="E33" s="32" t="s">
        <v>169</v>
      </c>
      <c r="F33" s="32" t="s">
        <v>74</v>
      </c>
      <c r="G33" s="32" t="s">
        <v>123</v>
      </c>
      <c r="H33" s="91"/>
      <c r="I33" s="38" t="s">
        <v>154</v>
      </c>
      <c r="J33" s="104"/>
      <c r="K33" s="69"/>
      <c r="L33" s="69"/>
      <c r="M33" s="69"/>
      <c r="N33" s="69"/>
      <c r="O33" s="117"/>
    </row>
    <row r="34" spans="2:21" s="46" customFormat="1" ht="17.100000000000001" customHeight="1">
      <c r="B34" s="86">
        <v>45737</v>
      </c>
      <c r="C34" s="88" t="str">
        <f>RIGHT(TEXT(B34,"AAAA"))</f>
        <v>五</v>
      </c>
      <c r="D34" s="92" t="s">
        <v>192</v>
      </c>
      <c r="E34" s="12" t="s">
        <v>36</v>
      </c>
      <c r="F34" s="14" t="s">
        <v>38</v>
      </c>
      <c r="G34" s="12" t="s">
        <v>37</v>
      </c>
      <c r="H34" s="90" t="s">
        <v>14</v>
      </c>
      <c r="I34" s="45" t="s">
        <v>114</v>
      </c>
      <c r="J34" s="102"/>
      <c r="K34" s="98">
        <v>6.5</v>
      </c>
      <c r="L34" s="98">
        <v>2.8</v>
      </c>
      <c r="M34" s="98">
        <v>2.1</v>
      </c>
      <c r="N34" s="98">
        <v>2.6</v>
      </c>
      <c r="O34" s="114">
        <f>K34*70+L34*75+M34*25+N34*45</f>
        <v>834.5</v>
      </c>
    </row>
    <row r="35" spans="2:21" s="15" customFormat="1" ht="17.100000000000001" customHeight="1" thickBot="1">
      <c r="B35" s="87"/>
      <c r="C35" s="89"/>
      <c r="D35" s="93"/>
      <c r="E35" s="34" t="s">
        <v>170</v>
      </c>
      <c r="F35" s="34" t="s">
        <v>127</v>
      </c>
      <c r="G35" s="34" t="s">
        <v>117</v>
      </c>
      <c r="H35" s="94"/>
      <c r="I35" s="47" t="s">
        <v>92</v>
      </c>
      <c r="J35" s="103"/>
      <c r="K35" s="99"/>
      <c r="L35" s="99"/>
      <c r="M35" s="99"/>
      <c r="N35" s="99"/>
      <c r="O35" s="115"/>
    </row>
    <row r="36" spans="2:21" s="46" customFormat="1" ht="17.100000000000001" customHeight="1" thickTop="1">
      <c r="B36" s="56">
        <v>45740</v>
      </c>
      <c r="C36" s="78" t="str">
        <f>RIGHT(TEXT(B36,"AAAA"))</f>
        <v>一</v>
      </c>
      <c r="D36" s="116" t="s">
        <v>28</v>
      </c>
      <c r="E36" s="14" t="s">
        <v>111</v>
      </c>
      <c r="F36" s="14" t="s">
        <v>112</v>
      </c>
      <c r="G36" s="37" t="s">
        <v>113</v>
      </c>
      <c r="H36" s="82" t="s">
        <v>15</v>
      </c>
      <c r="I36" s="14" t="s">
        <v>110</v>
      </c>
      <c r="J36" s="84"/>
      <c r="K36" s="105">
        <v>6.4</v>
      </c>
      <c r="L36" s="105">
        <v>2.6</v>
      </c>
      <c r="M36" s="105">
        <v>2.2000000000000002</v>
      </c>
      <c r="N36" s="105">
        <v>2.2999999999999998</v>
      </c>
      <c r="O36" s="107">
        <f>K36*70+L36*75+M36*25+N36*45</f>
        <v>801.5</v>
      </c>
    </row>
    <row r="37" spans="2:21" s="15" customFormat="1" ht="17.100000000000001" customHeight="1">
      <c r="B37" s="57"/>
      <c r="C37" s="59"/>
      <c r="D37" s="113"/>
      <c r="E37" s="32" t="s">
        <v>72</v>
      </c>
      <c r="F37" s="32" t="s">
        <v>171</v>
      </c>
      <c r="G37" s="38" t="s">
        <v>128</v>
      </c>
      <c r="H37" s="91"/>
      <c r="I37" s="32" t="s">
        <v>173</v>
      </c>
      <c r="J37" s="104"/>
      <c r="K37" s="69"/>
      <c r="L37" s="69"/>
      <c r="M37" s="69"/>
      <c r="N37" s="69"/>
      <c r="O37" s="71"/>
    </row>
    <row r="38" spans="2:21" s="46" customFormat="1" ht="17.100000000000001" customHeight="1">
      <c r="B38" s="86">
        <v>45741</v>
      </c>
      <c r="C38" s="88" t="str">
        <f>RIGHT(TEXT(B38,"AAAA"))</f>
        <v>二</v>
      </c>
      <c r="D38" s="92" t="s">
        <v>22</v>
      </c>
      <c r="E38" s="12" t="s">
        <v>56</v>
      </c>
      <c r="F38" s="12" t="s">
        <v>60</v>
      </c>
      <c r="G38" s="12" t="s">
        <v>139</v>
      </c>
      <c r="H38" s="90" t="s">
        <v>14</v>
      </c>
      <c r="I38" s="14" t="s">
        <v>87</v>
      </c>
      <c r="J38" s="102"/>
      <c r="K38" s="98">
        <v>6.4</v>
      </c>
      <c r="L38" s="98">
        <v>2.5</v>
      </c>
      <c r="M38" s="98">
        <v>2.1</v>
      </c>
      <c r="N38" s="98">
        <v>2.6</v>
      </c>
      <c r="O38" s="100">
        <f>K38*70+L38*75+M38*25+N38*45</f>
        <v>805</v>
      </c>
    </row>
    <row r="39" spans="2:21" s="15" customFormat="1" ht="17.100000000000001" customHeight="1">
      <c r="B39" s="57"/>
      <c r="C39" s="59"/>
      <c r="D39" s="113"/>
      <c r="E39" s="32" t="s">
        <v>129</v>
      </c>
      <c r="F39" s="32" t="s">
        <v>130</v>
      </c>
      <c r="G39" s="32" t="s">
        <v>172</v>
      </c>
      <c r="H39" s="91"/>
      <c r="I39" s="32" t="s">
        <v>88</v>
      </c>
      <c r="J39" s="104"/>
      <c r="K39" s="69"/>
      <c r="L39" s="69"/>
      <c r="M39" s="69"/>
      <c r="N39" s="69"/>
      <c r="O39" s="71"/>
    </row>
    <row r="40" spans="2:21" s="46" customFormat="1" ht="17.100000000000001" customHeight="1">
      <c r="B40" s="86">
        <v>45742</v>
      </c>
      <c r="C40" s="109" t="str">
        <f>RIGHT(TEXT(B40,"AAAA"))</f>
        <v>三</v>
      </c>
      <c r="D40" s="111" t="s">
        <v>186</v>
      </c>
      <c r="E40" s="14" t="s">
        <v>187</v>
      </c>
      <c r="F40" s="12" t="s">
        <v>189</v>
      </c>
      <c r="G40" s="14" t="s">
        <v>148</v>
      </c>
      <c r="H40" s="90" t="s">
        <v>16</v>
      </c>
      <c r="I40" s="37" t="s">
        <v>177</v>
      </c>
      <c r="J40" s="102"/>
      <c r="K40" s="98">
        <v>6.3</v>
      </c>
      <c r="L40" s="98">
        <v>2.5</v>
      </c>
      <c r="M40" s="98">
        <v>2.2000000000000002</v>
      </c>
      <c r="N40" s="98">
        <v>2.6</v>
      </c>
      <c r="O40" s="100">
        <f>K40*70+L40*75+M40*25+N40*45</f>
        <v>800.5</v>
      </c>
    </row>
    <row r="41" spans="2:21" s="15" customFormat="1" ht="17.100000000000001" customHeight="1">
      <c r="B41" s="57"/>
      <c r="C41" s="110"/>
      <c r="D41" s="112"/>
      <c r="E41" s="32" t="s">
        <v>188</v>
      </c>
      <c r="F41" s="32" t="s">
        <v>190</v>
      </c>
      <c r="G41" s="32" t="s">
        <v>68</v>
      </c>
      <c r="H41" s="91"/>
      <c r="I41" s="38" t="s">
        <v>178</v>
      </c>
      <c r="J41" s="104"/>
      <c r="K41" s="69"/>
      <c r="L41" s="69"/>
      <c r="M41" s="69"/>
      <c r="N41" s="69"/>
      <c r="O41" s="71"/>
    </row>
    <row r="42" spans="2:21" s="46" customFormat="1" ht="17.100000000000001" customHeight="1">
      <c r="B42" s="86">
        <v>45743</v>
      </c>
      <c r="C42" s="88" t="str">
        <f>RIGHT(TEXT(B42,"AAAA"))</f>
        <v>四</v>
      </c>
      <c r="D42" s="92" t="s">
        <v>196</v>
      </c>
      <c r="E42" s="14" t="s">
        <v>67</v>
      </c>
      <c r="F42" s="45" t="s">
        <v>78</v>
      </c>
      <c r="G42" s="14" t="s">
        <v>66</v>
      </c>
      <c r="H42" s="90" t="s">
        <v>14</v>
      </c>
      <c r="I42" s="45" t="s">
        <v>91</v>
      </c>
      <c r="J42" s="102"/>
      <c r="K42" s="98">
        <v>6.4</v>
      </c>
      <c r="L42" s="98">
        <v>2.8</v>
      </c>
      <c r="M42" s="98">
        <v>2</v>
      </c>
      <c r="N42" s="98">
        <v>2.5</v>
      </c>
      <c r="O42" s="100">
        <f>K42*70+L42*75+M42*25+N42*45</f>
        <v>820.5</v>
      </c>
    </row>
    <row r="43" spans="2:21" s="15" customFormat="1" ht="17.100000000000001" customHeight="1">
      <c r="B43" s="57"/>
      <c r="C43" s="59"/>
      <c r="D43" s="113"/>
      <c r="E43" s="32" t="s">
        <v>131</v>
      </c>
      <c r="F43" s="38" t="s">
        <v>79</v>
      </c>
      <c r="G43" s="32" t="s">
        <v>184</v>
      </c>
      <c r="H43" s="91"/>
      <c r="I43" s="38" t="s">
        <v>97</v>
      </c>
      <c r="J43" s="104"/>
      <c r="K43" s="69"/>
      <c r="L43" s="69"/>
      <c r="M43" s="69"/>
      <c r="N43" s="69"/>
      <c r="O43" s="71"/>
    </row>
    <row r="44" spans="2:21" s="46" customFormat="1" ht="17.100000000000001" customHeight="1">
      <c r="B44" s="86">
        <v>45744</v>
      </c>
      <c r="C44" s="88" t="str">
        <f>RIGHT(TEXT(B44,"AAAA"))</f>
        <v>五</v>
      </c>
      <c r="D44" s="92" t="s">
        <v>23</v>
      </c>
      <c r="E44" s="12" t="s">
        <v>69</v>
      </c>
      <c r="F44" s="12" t="s">
        <v>175</v>
      </c>
      <c r="G44" s="12" t="s">
        <v>149</v>
      </c>
      <c r="H44" s="90" t="s">
        <v>14</v>
      </c>
      <c r="I44" s="12" t="s">
        <v>81</v>
      </c>
      <c r="J44" s="102"/>
      <c r="K44" s="98">
        <v>6.6</v>
      </c>
      <c r="L44" s="98">
        <v>2.8</v>
      </c>
      <c r="M44" s="98">
        <v>2.4</v>
      </c>
      <c r="N44" s="98">
        <v>2.6</v>
      </c>
      <c r="O44" s="100">
        <f>K44*70+L44*75+M44*25+N44*45</f>
        <v>849</v>
      </c>
    </row>
    <row r="45" spans="2:21" s="15" customFormat="1" ht="17.100000000000001" customHeight="1" thickBot="1">
      <c r="B45" s="87"/>
      <c r="C45" s="89"/>
      <c r="D45" s="93"/>
      <c r="E45" s="34" t="s">
        <v>135</v>
      </c>
      <c r="F45" s="34" t="s">
        <v>174</v>
      </c>
      <c r="G45" s="34" t="s">
        <v>54</v>
      </c>
      <c r="H45" s="94"/>
      <c r="I45" s="34" t="s">
        <v>82</v>
      </c>
      <c r="J45" s="103"/>
      <c r="K45" s="99"/>
      <c r="L45" s="99"/>
      <c r="M45" s="99"/>
      <c r="N45" s="99"/>
      <c r="O45" s="101"/>
    </row>
    <row r="46" spans="2:21" s="46" customFormat="1" ht="17.100000000000001" customHeight="1" thickTop="1">
      <c r="B46" s="76">
        <v>45747</v>
      </c>
      <c r="C46" s="78" t="str">
        <f>RIGHT(TEXT(B46,"AAAA"))</f>
        <v>一</v>
      </c>
      <c r="D46" s="149" t="s">
        <v>195</v>
      </c>
      <c r="E46" s="14" t="s">
        <v>24</v>
      </c>
      <c r="F46" s="14" t="s">
        <v>152</v>
      </c>
      <c r="G46" s="14" t="s">
        <v>76</v>
      </c>
      <c r="H46" s="82" t="s">
        <v>15</v>
      </c>
      <c r="I46" s="45" t="s">
        <v>89</v>
      </c>
      <c r="J46" s="84"/>
      <c r="K46" s="105">
        <v>6.3</v>
      </c>
      <c r="L46" s="105">
        <v>2.6</v>
      </c>
      <c r="M46" s="105">
        <v>2.2000000000000002</v>
      </c>
      <c r="N46" s="105">
        <v>2.5</v>
      </c>
      <c r="O46" s="107">
        <f>K46*70+L46*75+M46*25+N46*45</f>
        <v>803.5</v>
      </c>
      <c r="Q46"/>
      <c r="R46"/>
      <c r="S46"/>
      <c r="T46"/>
      <c r="U46"/>
    </row>
    <row r="47" spans="2:21" s="15" customFormat="1" ht="17.100000000000001" customHeight="1" thickBot="1">
      <c r="B47" s="77"/>
      <c r="C47" s="79"/>
      <c r="D47" s="150"/>
      <c r="E47" s="43" t="s">
        <v>133</v>
      </c>
      <c r="F47" s="43" t="s">
        <v>134</v>
      </c>
      <c r="G47" s="43" t="s">
        <v>183</v>
      </c>
      <c r="H47" s="83"/>
      <c r="I47" s="48" t="s">
        <v>90</v>
      </c>
      <c r="J47" s="85"/>
      <c r="K47" s="106"/>
      <c r="L47" s="106"/>
      <c r="M47" s="106"/>
      <c r="N47" s="106"/>
      <c r="O47" s="108"/>
      <c r="Q47" s="5"/>
      <c r="R47" s="5"/>
      <c r="S47" s="5"/>
      <c r="T47" s="5"/>
      <c r="U47" s="5"/>
    </row>
    <row r="48" spans="2:21" customFormat="1" ht="12" customHeight="1">
      <c r="B48" s="30" t="s">
        <v>17</v>
      </c>
      <c r="C48" s="16"/>
      <c r="D48" s="16"/>
      <c r="E48" s="16"/>
      <c r="F48" s="16"/>
      <c r="G48" s="17" t="s">
        <v>18</v>
      </c>
      <c r="H48" s="18"/>
      <c r="I48" s="18"/>
      <c r="J48" s="18"/>
      <c r="K48" s="19"/>
      <c r="L48" s="19"/>
      <c r="M48" s="19"/>
      <c r="N48" s="19"/>
      <c r="O48" s="19"/>
      <c r="P48" s="5"/>
      <c r="Q48" s="5"/>
      <c r="R48" s="5"/>
      <c r="S48" s="5"/>
      <c r="T48" s="5"/>
      <c r="U48" s="5"/>
    </row>
    <row r="49" spans="2:21" customFormat="1" ht="12" customHeight="1">
      <c r="B49" s="20" t="s">
        <v>19</v>
      </c>
      <c r="C49" s="21"/>
      <c r="D49" s="21"/>
      <c r="E49" s="21"/>
      <c r="F49" s="22"/>
      <c r="G49" s="23"/>
      <c r="H49" s="24"/>
      <c r="I49" s="23"/>
      <c r="J49" s="25"/>
      <c r="K49" s="25"/>
      <c r="L49" s="25"/>
      <c r="M49" s="25"/>
      <c r="N49" s="25"/>
      <c r="O49" s="26"/>
      <c r="P49" s="5"/>
      <c r="Q49" s="5"/>
      <c r="R49" s="5"/>
      <c r="S49" s="5"/>
      <c r="T49" s="5"/>
      <c r="U49" s="5"/>
    </row>
    <row r="50" spans="2:21" customFormat="1" ht="12" customHeight="1">
      <c r="B50" s="27" t="s">
        <v>200</v>
      </c>
      <c r="C50" s="16"/>
      <c r="D50" s="16"/>
      <c r="E50" s="16"/>
      <c r="F50" s="16"/>
      <c r="G50" s="28" t="s">
        <v>20</v>
      </c>
      <c r="H50" s="29"/>
      <c r="I50" s="29"/>
      <c r="J50" s="97" t="str">
        <f>LEFT(G1,2)</f>
        <v>青埔</v>
      </c>
      <c r="K50" s="97"/>
      <c r="L50" s="97"/>
      <c r="M50" s="97"/>
      <c r="N50" s="97"/>
      <c r="O50" s="97"/>
      <c r="P50" s="5"/>
      <c r="Q50" s="5"/>
      <c r="R50" s="5"/>
      <c r="S50" s="5"/>
      <c r="T50" s="5"/>
      <c r="U50" s="5"/>
    </row>
  </sheetData>
  <mergeCells count="223">
    <mergeCell ref="B1:F2"/>
    <mergeCell ref="H2:O2"/>
    <mergeCell ref="F3:G3"/>
    <mergeCell ref="B4:B5"/>
    <mergeCell ref="C4:C5"/>
    <mergeCell ref="D4:D5"/>
    <mergeCell ref="H4:H5"/>
    <mergeCell ref="J4:J5"/>
    <mergeCell ref="K4:K5"/>
    <mergeCell ref="L4:L5"/>
    <mergeCell ref="M4:M5"/>
    <mergeCell ref="N4:N5"/>
    <mergeCell ref="O4:O5"/>
    <mergeCell ref="B6:B7"/>
    <mergeCell ref="C6:C7"/>
    <mergeCell ref="D6:D7"/>
    <mergeCell ref="H6:H7"/>
    <mergeCell ref="J6:J7"/>
    <mergeCell ref="K6:K7"/>
    <mergeCell ref="L6:L7"/>
    <mergeCell ref="M6:M7"/>
    <mergeCell ref="N6:N7"/>
    <mergeCell ref="O6:O7"/>
    <mergeCell ref="B8:B9"/>
    <mergeCell ref="C8:C9"/>
    <mergeCell ref="D8:D9"/>
    <mergeCell ref="H8:H9"/>
    <mergeCell ref="J8:J9"/>
    <mergeCell ref="K8:K9"/>
    <mergeCell ref="L8:L9"/>
    <mergeCell ref="M8:M9"/>
    <mergeCell ref="N8:N9"/>
    <mergeCell ref="O8:O9"/>
    <mergeCell ref="B10:B11"/>
    <mergeCell ref="C10:C11"/>
    <mergeCell ref="D10:D11"/>
    <mergeCell ref="H10:H11"/>
    <mergeCell ref="J10:J11"/>
    <mergeCell ref="K10:K11"/>
    <mergeCell ref="L10:L11"/>
    <mergeCell ref="M10:M11"/>
    <mergeCell ref="N10:N11"/>
    <mergeCell ref="O10:O11"/>
    <mergeCell ref="B12:B13"/>
    <mergeCell ref="C12:C13"/>
    <mergeCell ref="D12:D13"/>
    <mergeCell ref="H12:H13"/>
    <mergeCell ref="J12:J13"/>
    <mergeCell ref="K12:K13"/>
    <mergeCell ref="L12:L13"/>
    <mergeCell ref="M12:M13"/>
    <mergeCell ref="N12:N13"/>
    <mergeCell ref="O12:O13"/>
    <mergeCell ref="B14:B15"/>
    <mergeCell ref="C14:C15"/>
    <mergeCell ref="D14:I15"/>
    <mergeCell ref="J14:J15"/>
    <mergeCell ref="K14:K15"/>
    <mergeCell ref="L14:L15"/>
    <mergeCell ref="M14:M15"/>
    <mergeCell ref="N14:N15"/>
    <mergeCell ref="O14:O15"/>
    <mergeCell ref="P14:P15"/>
    <mergeCell ref="B16:B17"/>
    <mergeCell ref="C16:C17"/>
    <mergeCell ref="D16:I17"/>
    <mergeCell ref="J16:J17"/>
    <mergeCell ref="K16:K17"/>
    <mergeCell ref="L16:L17"/>
    <mergeCell ref="M16:M17"/>
    <mergeCell ref="N16:N17"/>
    <mergeCell ref="O16:O17"/>
    <mergeCell ref="B18:B19"/>
    <mergeCell ref="C18:C19"/>
    <mergeCell ref="D18:D19"/>
    <mergeCell ref="H18:H19"/>
    <mergeCell ref="J18:J19"/>
    <mergeCell ref="K18:K19"/>
    <mergeCell ref="L18:L19"/>
    <mergeCell ref="M18:M19"/>
    <mergeCell ref="N18:N19"/>
    <mergeCell ref="O18:O19"/>
    <mergeCell ref="B20:B21"/>
    <mergeCell ref="C20:C21"/>
    <mergeCell ref="D20:D21"/>
    <mergeCell ref="H20:H21"/>
    <mergeCell ref="J20:J21"/>
    <mergeCell ref="K20:K21"/>
    <mergeCell ref="L20:L21"/>
    <mergeCell ref="M20:M21"/>
    <mergeCell ref="N20:N21"/>
    <mergeCell ref="O20:O21"/>
    <mergeCell ref="B22:B23"/>
    <mergeCell ref="C22:C23"/>
    <mergeCell ref="D22:D23"/>
    <mergeCell ref="H22:H23"/>
    <mergeCell ref="J22:J23"/>
    <mergeCell ref="K22:K23"/>
    <mergeCell ref="L22:L23"/>
    <mergeCell ref="M22:M23"/>
    <mergeCell ref="N22:N23"/>
    <mergeCell ref="O22:O23"/>
    <mergeCell ref="B24:B25"/>
    <mergeCell ref="C24:C25"/>
    <mergeCell ref="D24:D25"/>
    <mergeCell ref="H24:H25"/>
    <mergeCell ref="J24:J25"/>
    <mergeCell ref="K24:K25"/>
    <mergeCell ref="L24:L25"/>
    <mergeCell ref="M24:M25"/>
    <mergeCell ref="N24:N25"/>
    <mergeCell ref="O24:O25"/>
    <mergeCell ref="B26:B27"/>
    <mergeCell ref="C26:C27"/>
    <mergeCell ref="D26:D27"/>
    <mergeCell ref="H26:H27"/>
    <mergeCell ref="J26:J27"/>
    <mergeCell ref="K26:K27"/>
    <mergeCell ref="L26:L27"/>
    <mergeCell ref="M26:M27"/>
    <mergeCell ref="N26:N27"/>
    <mergeCell ref="O26:O27"/>
    <mergeCell ref="B28:B29"/>
    <mergeCell ref="C28:C29"/>
    <mergeCell ref="D28:D29"/>
    <mergeCell ref="H28:H29"/>
    <mergeCell ref="J28:J29"/>
    <mergeCell ref="K28:K29"/>
    <mergeCell ref="L28:L29"/>
    <mergeCell ref="M28:M29"/>
    <mergeCell ref="N28:N29"/>
    <mergeCell ref="O28:O29"/>
    <mergeCell ref="B30:B31"/>
    <mergeCell ref="C30:C31"/>
    <mergeCell ref="D30:D31"/>
    <mergeCell ref="H30:H31"/>
    <mergeCell ref="J30:J31"/>
    <mergeCell ref="K30:K31"/>
    <mergeCell ref="L30:L31"/>
    <mergeCell ref="M30:M31"/>
    <mergeCell ref="N30:N31"/>
    <mergeCell ref="O30:O31"/>
    <mergeCell ref="B32:B33"/>
    <mergeCell ref="C32:C33"/>
    <mergeCell ref="D32:D33"/>
    <mergeCell ref="H32:H33"/>
    <mergeCell ref="J32:J33"/>
    <mergeCell ref="K32:K33"/>
    <mergeCell ref="L32:L33"/>
    <mergeCell ref="M32:M33"/>
    <mergeCell ref="N32:N33"/>
    <mergeCell ref="O32:O33"/>
    <mergeCell ref="B34:B35"/>
    <mergeCell ref="C34:C35"/>
    <mergeCell ref="D34:D35"/>
    <mergeCell ref="H34:H35"/>
    <mergeCell ref="J34:J35"/>
    <mergeCell ref="K34:K35"/>
    <mergeCell ref="L34:L35"/>
    <mergeCell ref="M34:M35"/>
    <mergeCell ref="N34:N35"/>
    <mergeCell ref="O34:O35"/>
    <mergeCell ref="B36:B37"/>
    <mergeCell ref="C36:C37"/>
    <mergeCell ref="D36:D37"/>
    <mergeCell ref="H36:H37"/>
    <mergeCell ref="J36:J37"/>
    <mergeCell ref="K36:K37"/>
    <mergeCell ref="L36:L37"/>
    <mergeCell ref="M36:M37"/>
    <mergeCell ref="N36:N37"/>
    <mergeCell ref="O36:O37"/>
    <mergeCell ref="B38:B39"/>
    <mergeCell ref="C38:C39"/>
    <mergeCell ref="D38:D39"/>
    <mergeCell ref="H38:H39"/>
    <mergeCell ref="J38:J39"/>
    <mergeCell ref="K38:K39"/>
    <mergeCell ref="L38:L39"/>
    <mergeCell ref="M38:M39"/>
    <mergeCell ref="N38:N39"/>
    <mergeCell ref="O38:O39"/>
    <mergeCell ref="B40:B41"/>
    <mergeCell ref="C40:C41"/>
    <mergeCell ref="D40:D41"/>
    <mergeCell ref="H40:H41"/>
    <mergeCell ref="J40:J41"/>
    <mergeCell ref="K40:K41"/>
    <mergeCell ref="L40:L41"/>
    <mergeCell ref="M40:M41"/>
    <mergeCell ref="N40:N41"/>
    <mergeCell ref="O40:O41"/>
    <mergeCell ref="B42:B43"/>
    <mergeCell ref="C42:C43"/>
    <mergeCell ref="D42:D43"/>
    <mergeCell ref="H42:H43"/>
    <mergeCell ref="J42:J43"/>
    <mergeCell ref="K42:K43"/>
    <mergeCell ref="L42:L43"/>
    <mergeCell ref="M42:M43"/>
    <mergeCell ref="N42:N43"/>
    <mergeCell ref="O42:O43"/>
    <mergeCell ref="B44:B45"/>
    <mergeCell ref="C44:C45"/>
    <mergeCell ref="D44:D45"/>
    <mergeCell ref="H44:H45"/>
    <mergeCell ref="J44:J45"/>
    <mergeCell ref="K44:K45"/>
    <mergeCell ref="L44:L45"/>
    <mergeCell ref="M44:M45"/>
    <mergeCell ref="N46:N47"/>
    <mergeCell ref="O46:O47"/>
    <mergeCell ref="J50:O50"/>
    <mergeCell ref="N44:N45"/>
    <mergeCell ref="O44:O45"/>
    <mergeCell ref="B46:B47"/>
    <mergeCell ref="C46:C47"/>
    <mergeCell ref="D46:D47"/>
    <mergeCell ref="H46:H47"/>
    <mergeCell ref="J46:J47"/>
    <mergeCell ref="K46:K47"/>
    <mergeCell ref="L46:L47"/>
    <mergeCell ref="M46:M47"/>
  </mergeCells>
  <phoneticPr fontId="3" type="noConversion"/>
  <printOptions horizontalCentered="1"/>
  <pageMargins left="0" right="0" top="0.31496062992125984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青埔</vt:lpstr>
      <vt:lpstr>校審</vt:lpstr>
      <vt:lpstr>青埔!Print_Area</vt:lpstr>
      <vt:lpstr>校審!Print_Area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517</cp:lastModifiedBy>
  <cp:lastPrinted>2025-02-19T23:46:21Z</cp:lastPrinted>
  <dcterms:created xsi:type="dcterms:W3CDTF">2024-12-24T03:04:17Z</dcterms:created>
  <dcterms:modified xsi:type="dcterms:W3CDTF">2025-02-20T00:15:09Z</dcterms:modified>
</cp:coreProperties>
</file>