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15" yWindow="-30" windowWidth="13470" windowHeight="9900" firstSheet="1" activeTab="1"/>
  </bookViews>
  <sheets>
    <sheet name="114.2葷食" sheetId="1" state="hidden" r:id="rId1"/>
    <sheet name="校審" sheetId="2" r:id="rId2"/>
  </sheets>
  <definedNames>
    <definedName name="_xlnm.Print_Area" localSheetId="0">'114.2葷食'!$B$1:$O$35</definedName>
    <definedName name="_xlnm.Print_Area" localSheetId="1">校審!$B$1:$O$35</definedName>
  </definedNames>
  <calcPr calcId="125725"/>
</workbook>
</file>

<file path=xl/calcChain.xml><?xml version="1.0" encoding="utf-8"?>
<calcChain xmlns="http://schemas.openxmlformats.org/spreadsheetml/2006/main">
  <c r="J35" i="2"/>
  <c r="O31"/>
  <c r="B31"/>
  <c r="O28"/>
  <c r="C28"/>
  <c r="O26"/>
  <c r="C26"/>
  <c r="O24"/>
  <c r="C24"/>
  <c r="O22"/>
  <c r="C22"/>
  <c r="O20"/>
  <c r="C20"/>
  <c r="O18"/>
  <c r="C18"/>
  <c r="O16"/>
  <c r="C16"/>
  <c r="O14"/>
  <c r="C14"/>
  <c r="O12"/>
  <c r="C12"/>
  <c r="O10"/>
  <c r="C10"/>
  <c r="O8"/>
  <c r="C8"/>
  <c r="O6"/>
  <c r="C6"/>
  <c r="O4"/>
  <c r="C4"/>
  <c r="J35" i="1"/>
  <c r="O31"/>
  <c r="B31"/>
  <c r="O28"/>
  <c r="O26"/>
  <c r="O24"/>
  <c r="O22"/>
  <c r="O20"/>
  <c r="O18"/>
  <c r="O16"/>
  <c r="O14"/>
  <c r="O12"/>
  <c r="O10"/>
  <c r="O8"/>
  <c r="O6"/>
  <c r="C6"/>
  <c r="O4"/>
  <c r="C4"/>
  <c r="C8" l="1"/>
  <c r="C10" l="1"/>
  <c r="C12" l="1"/>
  <c r="C14" l="1"/>
  <c r="C16"/>
  <c r="C18" l="1"/>
  <c r="C20" l="1"/>
  <c r="C22" l="1"/>
  <c r="C24" l="1"/>
  <c r="C26" l="1"/>
  <c r="C28"/>
</calcChain>
</file>

<file path=xl/sharedStrings.xml><?xml version="1.0" encoding="utf-8"?>
<sst xmlns="http://schemas.openxmlformats.org/spreadsheetml/2006/main" count="312" uniqueCount="186">
  <si>
    <r>
      <t>沅益食品</t>
    </r>
    <r>
      <rPr>
        <sz val="20"/>
        <color rgb="FF000066"/>
        <rFont val="華康娃娃體W7"/>
        <family val="5"/>
        <charset val="136"/>
      </rPr>
      <t>美味午餐</t>
    </r>
    <phoneticPr fontId="3" type="noConversion"/>
  </si>
  <si>
    <t>114年2月菜單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</si>
  <si>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</si>
  <si>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</si>
  <si>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</si>
  <si>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</si>
  <si>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美味副菜</t>
    <phoneticPr fontId="3" type="noConversion"/>
  </si>
  <si>
    <t>蔬菜</t>
    <phoneticPr fontId="3" type="noConversion"/>
  </si>
  <si>
    <t>湯品</t>
    <phoneticPr fontId="3" type="noConversion"/>
  </si>
  <si>
    <t>附餐</t>
    <phoneticPr fontId="3" type="noConversion"/>
  </si>
  <si>
    <t>全榖雜糧</t>
    <phoneticPr fontId="3" type="noConversion"/>
  </si>
  <si>
    <t>豆魚蛋肉</t>
    <phoneticPr fontId="3" type="noConversion"/>
  </si>
  <si>
    <t>蔬菜類</t>
    <phoneticPr fontId="3" type="noConversion"/>
  </si>
  <si>
    <t>油脂類</t>
    <phoneticPr fontId="3" type="noConversion"/>
  </si>
  <si>
    <t>熱量</t>
    <phoneticPr fontId="3" type="noConversion"/>
  </si>
  <si>
    <t>履歷蔬菜</t>
  </si>
  <si>
    <t>有機蔬菜</t>
  </si>
  <si>
    <t>義式香草燉肉</t>
    <phoneticPr fontId="3" type="noConversion"/>
  </si>
  <si>
    <t>毛豆干丁</t>
    <phoneticPr fontId="3" type="noConversion"/>
  </si>
  <si>
    <t>奶香焗白菜</t>
    <phoneticPr fontId="3" type="noConversion"/>
  </si>
  <si>
    <t>巧達濃湯</t>
    <phoneticPr fontId="3" type="noConversion"/>
  </si>
  <si>
    <t>炒：豆干.毛豆T.絞肉S</t>
  </si>
  <si>
    <t>煮：大白菜Q.紅蘿蔔Q.奶粉</t>
  </si>
  <si>
    <t>洋蔥Q.西芹Q.玉米Q</t>
    <phoneticPr fontId="3" type="noConversion"/>
  </si>
  <si>
    <t>脆炒高麗菜</t>
    <phoneticPr fontId="3" type="noConversion"/>
  </si>
  <si>
    <t>枸杞燉湯</t>
  </si>
  <si>
    <t>炒：高麗菜Q.菇Q.紅蘿蔔Q</t>
  </si>
  <si>
    <t>紅豆T.湯圓</t>
    <phoneticPr fontId="3" type="noConversion"/>
  </si>
  <si>
    <t>白米飯</t>
    <phoneticPr fontId="3" type="noConversion"/>
  </si>
  <si>
    <t>冬香樹子魚</t>
    <phoneticPr fontId="3" type="noConversion"/>
  </si>
  <si>
    <t>香蔥紅絲蛋</t>
  </si>
  <si>
    <t>清炒海帶根</t>
    <phoneticPr fontId="3" type="noConversion"/>
  </si>
  <si>
    <t>小魚味噌湯</t>
    <phoneticPr fontId="3" type="noConversion"/>
  </si>
  <si>
    <t>煮：魚丁Q.豆腐.鹹冬瓜.樹子</t>
    <phoneticPr fontId="3" type="noConversion"/>
  </si>
  <si>
    <t>炒：紅蘿蔔Q.洋蔥Q.蛋Q</t>
  </si>
  <si>
    <t>炒：海根.九層塔.紅蘿蔔Q</t>
  </si>
  <si>
    <t>燕麥飯</t>
    <phoneticPr fontId="3" type="noConversion"/>
  </si>
  <si>
    <t>炸鹹酥雞</t>
    <phoneticPr fontId="3" type="noConversion"/>
  </si>
  <si>
    <t>鮮筍三絲</t>
  </si>
  <si>
    <t>柴魚蘿蔔湯</t>
    <phoneticPr fontId="3" type="noConversion"/>
  </si>
  <si>
    <t>炸：雞丁S.九層塔</t>
  </si>
  <si>
    <t>炒：筍.木耳Q.紅蘿蔔Q</t>
  </si>
  <si>
    <t>大醬燒肉</t>
    <phoneticPr fontId="3" type="noConversion"/>
  </si>
  <si>
    <t>香油拌雙芽</t>
    <phoneticPr fontId="3" type="noConversion"/>
  </si>
  <si>
    <t>炒：肉片S.洋蔥Q.芝麻</t>
  </si>
  <si>
    <t>炒：黃豆芽Q.紅蘿蔔Q.海帶芽</t>
  </si>
  <si>
    <t>胚芽飯</t>
    <phoneticPr fontId="3" type="noConversion"/>
  </si>
  <si>
    <t>三杯雞</t>
  </si>
  <si>
    <t>番茄炒蛋</t>
  </si>
  <si>
    <t>肉羹麵線</t>
  </si>
  <si>
    <t>炒：番茄Q.洋蔥Q.蛋Q</t>
  </si>
  <si>
    <t>肉羹S.紅蘿蔔Q.筍.木耳Q.紅麵線</t>
  </si>
  <si>
    <t>季節蔬菜</t>
  </si>
  <si>
    <t>黑糖山粉圓</t>
    <phoneticPr fontId="3" type="noConversion"/>
  </si>
  <si>
    <t>炸：雞塊S</t>
  </si>
  <si>
    <t>黑糖.山粉圓.小薏仁</t>
    <phoneticPr fontId="3" type="noConversion"/>
  </si>
  <si>
    <t>肉末水晶煲</t>
  </si>
  <si>
    <t>鮮菇敏豆</t>
  </si>
  <si>
    <t>山藥排骨湯</t>
    <phoneticPr fontId="3" type="noConversion"/>
  </si>
  <si>
    <t>煮：魚丁Q.豆皮.紅棗.肉骨茶包</t>
  </si>
  <si>
    <t>燒：冬粉.豬絞肉S.高麗菜Q紅蘿蔔Q</t>
  </si>
  <si>
    <t>炒：敏豆Q.紅蘿蔔Q.鴻喜菇Q</t>
  </si>
  <si>
    <t>糙米飯</t>
    <phoneticPr fontId="3" type="noConversion"/>
  </si>
  <si>
    <t>杏菇燒洋芋</t>
  </si>
  <si>
    <t>金針肉絲湯</t>
  </si>
  <si>
    <t>滷：雞排S</t>
  </si>
  <si>
    <t>燒：馬鈴薯Q.杏鮑菇Q.紅蘿蔔Q</t>
  </si>
  <si>
    <t>乾金針.金針菇Q.肉絲S</t>
    <phoneticPr fontId="3" type="noConversion"/>
  </si>
  <si>
    <t>蔬菜清湯</t>
    <phoneticPr fontId="3" type="noConversion"/>
  </si>
  <si>
    <t>紫米飯</t>
    <phoneticPr fontId="3" type="noConversion"/>
  </si>
  <si>
    <t>糖醋排骨</t>
  </si>
  <si>
    <t>玉米雞茸</t>
  </si>
  <si>
    <t>大瓜鮮菇</t>
  </si>
  <si>
    <t>燒：豬肉丁S.排骨丁S.番茄Q</t>
  </si>
  <si>
    <t>炒：玉米Q.洋蔥Q.雞茸T.毛豆T</t>
  </si>
  <si>
    <t>煮：大瓜Q.香菇Q.紅蘿蔔Q</t>
  </si>
  <si>
    <t>綠豆西谷米</t>
    <phoneticPr fontId="3" type="noConversion"/>
  </si>
  <si>
    <t>炒：洋蔥Q.番茄Q.小黃瓜Q.海鮮卷</t>
  </si>
  <si>
    <t>炒：敏豆Q.絞肉S</t>
  </si>
  <si>
    <t>綠豆仁.西谷米</t>
    <phoneticPr fontId="3" type="noConversion"/>
  </si>
  <si>
    <t>麥片飯</t>
    <phoneticPr fontId="3" type="noConversion"/>
  </si>
  <si>
    <t>砂鍋魚丁</t>
  </si>
  <si>
    <t>番茄豆腐湯</t>
    <phoneticPr fontId="3" type="noConversion"/>
  </si>
  <si>
    <t>煮：大白菜Q.魚丁Q</t>
  </si>
  <si>
    <t>滷：豬血糕S.白蘿蔔Q.酸菜心</t>
  </si>
  <si>
    <t>番茄Q.豆腐</t>
    <phoneticPr fontId="3" type="noConversion"/>
  </si>
  <si>
    <t>2/28 紀 念 日 放 假 !</t>
    <phoneticPr fontId="3" type="noConversion"/>
  </si>
  <si>
    <t>五</t>
    <phoneticPr fontId="3" type="noConversion"/>
  </si>
  <si>
    <t xml:space="preserve">★ 食材一律使用國產生鮮肉品及非基改食材 </t>
    <phoneticPr fontId="3" type="noConversion"/>
  </si>
  <si>
    <t>菜單中(S)表示CAS台灣優良農產品,(Q)表示生產追溯QR code,(T)表示產銷履歷</t>
  </si>
  <si>
    <t>◎本菜單內含「甲殼類、花生、牛奶、蛋類、堅果類、芝麻、含麩質之穀物、大豆類、魚類製品」，不適合其過敏體質者食用，請留意。</t>
  </si>
  <si>
    <t>營養師：沈凱瑄、曾芳瑩、張韻瑩、梁蘊萱</t>
  </si>
  <si>
    <t>高麗菜Q.菇Q.玉米Q</t>
    <phoneticPr fontId="3" type="noConversion"/>
  </si>
  <si>
    <t>蕎麥飯</t>
    <phoneticPr fontId="3" type="noConversion"/>
  </si>
  <si>
    <t>蘑菇鐵板麵</t>
    <phoneticPr fontId="3" type="noConversion"/>
  </si>
  <si>
    <t>關東油豆腐</t>
    <phoneticPr fontId="3" type="noConversion"/>
  </si>
  <si>
    <t>元氣蔬菜湯</t>
    <phoneticPr fontId="3" type="noConversion"/>
  </si>
  <si>
    <t>煮：油豆腐</t>
    <phoneticPr fontId="3" type="noConversion"/>
  </si>
  <si>
    <t>枸杞.山藥Q.洋芋Q.排骨S</t>
    <phoneticPr fontId="3" type="noConversion"/>
  </si>
  <si>
    <t>高麗菜Q.番茄Q.芹Q</t>
    <phoneticPr fontId="3" type="noConversion"/>
  </si>
  <si>
    <t>元宵甜湯圓</t>
    <phoneticPr fontId="3" type="noConversion"/>
  </si>
  <si>
    <t>小魚干.味噌.海帶芽.豆腐</t>
    <phoneticPr fontId="3" type="noConversion"/>
  </si>
  <si>
    <t>豆薯Q.豬肉片S.枸杞</t>
    <phoneticPr fontId="3" type="noConversion"/>
  </si>
  <si>
    <t>豆皮佛手瓜</t>
    <phoneticPr fontId="3" type="noConversion"/>
  </si>
  <si>
    <t>炒：佛手瓜Q.木耳Q.豆皮</t>
    <phoneticPr fontId="3" type="noConversion"/>
  </si>
  <si>
    <t>美式炸雞塊X2</t>
    <phoneticPr fontId="3" type="noConversion"/>
  </si>
  <si>
    <t>蒜香青花菜</t>
    <phoneticPr fontId="3" type="noConversion"/>
  </si>
  <si>
    <t>炒：青花菜Q.紅蘿蔔Q</t>
    <phoneticPr fontId="3" type="noConversion"/>
  </si>
  <si>
    <t>燒：肉丁S.洋芋Q.番茄Q</t>
    <phoneticPr fontId="3" type="noConversion"/>
  </si>
  <si>
    <t>藥膳燉魚</t>
    <phoneticPr fontId="3" type="noConversion"/>
  </si>
  <si>
    <t>蔥油嫩雞</t>
    <phoneticPr fontId="3" type="noConversion"/>
  </si>
  <si>
    <t>冬瓜肉燥</t>
    <phoneticPr fontId="3" type="noConversion"/>
  </si>
  <si>
    <t>燒：冬瓜Q.絞肉S.鹹冬瓜</t>
    <phoneticPr fontId="3" type="noConversion"/>
  </si>
  <si>
    <t>泰式椒麻雞</t>
    <phoneticPr fontId="3" type="noConversion"/>
  </si>
  <si>
    <t>打拋干丁</t>
    <phoneticPr fontId="3" type="noConversion"/>
  </si>
  <si>
    <t>蒜香豆芽</t>
    <phoneticPr fontId="3" type="noConversion"/>
  </si>
  <si>
    <t>炸.燒：雞丁S.洋蔥Q.甜椒Q</t>
    <phoneticPr fontId="3" type="noConversion"/>
  </si>
  <si>
    <t>炒：絞肉S.豆干.九層塔</t>
    <phoneticPr fontId="3" type="noConversion"/>
  </si>
  <si>
    <t>莎莎醬海鮮卷</t>
    <phoneticPr fontId="3" type="noConversion"/>
  </si>
  <si>
    <t>豆醬敏豆</t>
    <phoneticPr fontId="3" type="noConversion"/>
  </si>
  <si>
    <t>紅蔥拌高麗</t>
    <phoneticPr fontId="3" type="noConversion"/>
  </si>
  <si>
    <t>夜市滷味</t>
    <phoneticPr fontId="3" type="noConversion"/>
  </si>
  <si>
    <t>炒：高麗菜Q.紅蘿蔔Q.肉絲S</t>
    <phoneticPr fontId="3" type="noConversion"/>
  </si>
  <si>
    <t>白蘿蔔Q.紅蘿蔔Q.肉片S</t>
    <phoneticPr fontId="3" type="noConversion"/>
  </si>
  <si>
    <t>炒：綠豆芽Q.木耳Q.紅蘿蔔Q</t>
    <phoneticPr fontId="3" type="noConversion"/>
  </si>
  <si>
    <t>古早味醬油炒飯</t>
    <phoneticPr fontId="3" type="noConversion"/>
  </si>
  <si>
    <t>履歷蔬菜</t>
    <phoneticPr fontId="3" type="noConversion"/>
  </si>
  <si>
    <t>青埔國中</t>
    <phoneticPr fontId="3" type="noConversion"/>
  </si>
  <si>
    <t>供餐年級：七年級、901-906</t>
    <phoneticPr fontId="3" type="noConversion"/>
  </si>
  <si>
    <r>
      <t xml:space="preserve">墨西哥香料飯
</t>
    </r>
    <r>
      <rPr>
        <b/>
        <sz val="10"/>
        <color theme="1"/>
        <rFont val="微軟正黑體"/>
        <family val="2"/>
        <charset val="136"/>
      </rPr>
      <t>(蔬食日)</t>
    </r>
    <phoneticPr fontId="3" type="noConversion"/>
  </si>
  <si>
    <t>豆奶</t>
    <phoneticPr fontId="3" type="noConversion"/>
  </si>
  <si>
    <t>☆ 回饋豆奶：2/21(五)</t>
    <phoneticPr fontId="3" type="noConversion"/>
  </si>
  <si>
    <t>蕎麥飯</t>
    <phoneticPr fontId="3" type="noConversion"/>
  </si>
  <si>
    <t>小米飯</t>
    <phoneticPr fontId="3" type="noConversion"/>
  </si>
  <si>
    <t>炒：雞丁S.豆干.九層塔</t>
    <phoneticPr fontId="3" type="noConversion"/>
  </si>
  <si>
    <t>蜜燒肉排</t>
    <phoneticPr fontId="3" type="noConversion"/>
  </si>
  <si>
    <t>燒：豬排S</t>
    <phoneticPr fontId="3" type="noConversion"/>
  </si>
  <si>
    <t>沙茶蘿蔔糕</t>
    <phoneticPr fontId="3" type="noConversion"/>
  </si>
  <si>
    <t>燒：蘿蔔糕.蝦米</t>
    <phoneticPr fontId="3" type="noConversion"/>
  </si>
  <si>
    <t>暖薑麻油豬</t>
    <phoneticPr fontId="3" type="noConversion"/>
  </si>
  <si>
    <t>煮：肉片S.杏鮑菇Q.凍豆腐</t>
    <phoneticPr fontId="3" type="noConversion"/>
  </si>
  <si>
    <t>BBQ醬燒豬排</t>
    <phoneticPr fontId="3" type="noConversion"/>
  </si>
  <si>
    <t>小油丁滷蛋</t>
    <phoneticPr fontId="3" type="noConversion"/>
  </si>
  <si>
    <t>滷：油豆腐.蛋Q</t>
    <phoneticPr fontId="3" type="noConversion"/>
  </si>
  <si>
    <t>毛豆干丁</t>
    <phoneticPr fontId="3" type="noConversion"/>
  </si>
  <si>
    <t>奶香焗白菜</t>
    <phoneticPr fontId="3" type="noConversion"/>
  </si>
  <si>
    <t>洋蔥Q.西芹Q.玉米Q</t>
    <phoneticPr fontId="3" type="noConversion"/>
  </si>
  <si>
    <t>履歷蔬菜</t>
    <phoneticPr fontId="3" type="noConversion"/>
  </si>
  <si>
    <t>元宵甜湯圓</t>
    <phoneticPr fontId="3" type="noConversion"/>
  </si>
  <si>
    <t>燒：豬排S</t>
    <phoneticPr fontId="3" type="noConversion"/>
  </si>
  <si>
    <t>紅豆T.湯圓</t>
    <phoneticPr fontId="3" type="noConversion"/>
  </si>
  <si>
    <t>冬香樹子魚</t>
    <phoneticPr fontId="3" type="noConversion"/>
  </si>
  <si>
    <t>清炒海帶根</t>
    <phoneticPr fontId="3" type="noConversion"/>
  </si>
  <si>
    <t>煮：魚丁Q.豆腐.鹹冬瓜.樹子</t>
    <phoneticPr fontId="3" type="noConversion"/>
  </si>
  <si>
    <t>燕麥飯</t>
    <phoneticPr fontId="3" type="noConversion"/>
  </si>
  <si>
    <t>暖薑麻油豬</t>
    <phoneticPr fontId="3" type="noConversion"/>
  </si>
  <si>
    <t>柴魚蘿蔔湯</t>
    <phoneticPr fontId="3" type="noConversion"/>
  </si>
  <si>
    <t>煮：肉片S.杏鮑菇Q.凍豆腐</t>
    <phoneticPr fontId="3" type="noConversion"/>
  </si>
  <si>
    <t>白蘿蔔Q.紅蘿蔔Q.肉片S</t>
    <phoneticPr fontId="3" type="noConversion"/>
  </si>
  <si>
    <t>小米飯</t>
    <phoneticPr fontId="3" type="noConversion"/>
  </si>
  <si>
    <t>香油拌雙芽</t>
    <phoneticPr fontId="3" type="noConversion"/>
  </si>
  <si>
    <t>高麗菜Q.番茄Q.芹Q</t>
    <phoneticPr fontId="3" type="noConversion"/>
  </si>
  <si>
    <t>胚芽飯</t>
    <phoneticPr fontId="3" type="noConversion"/>
  </si>
  <si>
    <t>炒：雞丁S.豆干.九層塔</t>
    <phoneticPr fontId="3" type="noConversion"/>
  </si>
  <si>
    <t>美式炸雞塊X2</t>
    <phoneticPr fontId="3" type="noConversion"/>
  </si>
  <si>
    <t>黑糖山粉圓</t>
    <phoneticPr fontId="3" type="noConversion"/>
  </si>
  <si>
    <t>黑糖.山粉圓.小薏仁</t>
    <phoneticPr fontId="3" type="noConversion"/>
  </si>
  <si>
    <t>藥膳燉魚</t>
    <phoneticPr fontId="3" type="noConversion"/>
  </si>
  <si>
    <t>山藥排骨湯</t>
    <phoneticPr fontId="3" type="noConversion"/>
  </si>
  <si>
    <t>枸杞.山藥Q.洋芋Q.排骨S</t>
    <phoneticPr fontId="3" type="noConversion"/>
  </si>
  <si>
    <t>糙米飯</t>
    <phoneticPr fontId="3" type="noConversion"/>
  </si>
  <si>
    <t>蔥油嫩雞</t>
    <phoneticPr fontId="3" type="noConversion"/>
  </si>
  <si>
    <t>冬瓜肉燥</t>
    <phoneticPr fontId="3" type="noConversion"/>
  </si>
  <si>
    <t>豆奶</t>
    <phoneticPr fontId="3" type="noConversion"/>
  </si>
  <si>
    <t>燒：冬瓜Q.絞肉S.鹹冬瓜</t>
    <phoneticPr fontId="3" type="noConversion"/>
  </si>
  <si>
    <t>乾金針.金針菇Q.肉絲S</t>
    <phoneticPr fontId="3" type="noConversion"/>
  </si>
  <si>
    <t>打拋干丁</t>
    <phoneticPr fontId="3" type="noConversion"/>
  </si>
  <si>
    <t>蔬菜清湯</t>
    <phoneticPr fontId="3" type="noConversion"/>
  </si>
  <si>
    <t>小魚味噌湯</t>
    <phoneticPr fontId="3" type="noConversion"/>
  </si>
  <si>
    <t>小魚干.味噌.海帶芽.豆腐</t>
    <phoneticPr fontId="3" type="noConversion"/>
  </si>
  <si>
    <t>莎莎醬海鮮卷</t>
    <phoneticPr fontId="3" type="noConversion"/>
  </si>
  <si>
    <t>滷：油豆腐.蛋Q</t>
    <phoneticPr fontId="3" type="noConversion"/>
  </si>
  <si>
    <t>麥片飯</t>
    <phoneticPr fontId="3" type="noConversion"/>
  </si>
  <si>
    <t>夜市滷味</t>
    <phoneticPr fontId="3" type="noConversion"/>
  </si>
  <si>
    <t>炒：高麗菜Q.紅蘿蔔Q.肉絲S</t>
    <phoneticPr fontId="3" type="noConversion"/>
  </si>
  <si>
    <r>
      <rPr>
        <b/>
        <sz val="10"/>
        <rFont val="微軟正黑體"/>
        <family val="2"/>
        <charset val="136"/>
      </rPr>
      <t>墨西哥香料飯</t>
    </r>
    <r>
      <rPr>
        <b/>
        <sz val="13"/>
        <rFont val="微軟正黑體"/>
        <family val="2"/>
        <charset val="136"/>
      </rPr>
      <t xml:space="preserve">
</t>
    </r>
    <r>
      <rPr>
        <b/>
        <sz val="10"/>
        <rFont val="微軟正黑體"/>
        <family val="2"/>
        <charset val="136"/>
      </rPr>
      <t>(蔬食日)</t>
    </r>
    <phoneticPr fontId="3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</si>
</sst>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_ "/>
    <numFmt numFmtId="178" formatCode="0.0_);[Red]\(0.0\)"/>
  </numFmts>
  <fonts count="41">
    <font>
      <sz val="12"/>
      <color theme="1"/>
      <name val="新細明體"/>
      <family val="2"/>
      <charset val="136"/>
      <scheme val="minor"/>
    </font>
    <font>
      <sz val="32"/>
      <color rgb="FF000066"/>
      <name val="華康娃娃體W7"/>
      <family val="5"/>
      <charset val="136"/>
    </font>
    <font>
      <sz val="20"/>
      <color rgb="FF000066"/>
      <name val="華康娃娃體W7"/>
      <family val="5"/>
      <charset val="136"/>
    </font>
    <font>
      <sz val="9"/>
      <name val="新細明體"/>
      <family val="2"/>
      <charset val="136"/>
      <scheme val="minor"/>
    </font>
    <font>
      <sz val="20"/>
      <name val="華康少女文字W7"/>
      <family val="5"/>
      <charset val="136"/>
    </font>
    <font>
      <sz val="32"/>
      <color rgb="FF0070C0"/>
      <name val="華康新綜藝體W9(P)"/>
      <family val="5"/>
      <charset val="136"/>
    </font>
    <font>
      <sz val="20"/>
      <color theme="1"/>
      <name val="華康少女文字W7"/>
      <family val="5"/>
      <charset val="136"/>
    </font>
    <font>
      <sz val="2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華康少女文字W7"/>
      <family val="5"/>
      <charset val="136"/>
    </font>
    <font>
      <b/>
      <sz val="6"/>
      <color theme="1"/>
      <name val="微軟正黑體"/>
      <family val="2"/>
      <charset val="136"/>
    </font>
    <font>
      <b/>
      <sz val="5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3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color theme="1"/>
      <name val="華康彩帶體"/>
      <family val="5"/>
      <charset val="136"/>
    </font>
    <font>
      <sz val="14"/>
      <color theme="1"/>
      <name val="微軟正黑體"/>
      <family val="2"/>
      <charset val="136"/>
    </font>
    <font>
      <b/>
      <sz val="8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7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3"/>
      <color rgb="FFFF0066"/>
      <name val="微軟正黑體"/>
      <family val="2"/>
      <charset val="136"/>
    </font>
    <font>
      <b/>
      <sz val="13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/>
  </cellStyleXfs>
  <cellXfs count="127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0" fontId="28" fillId="0" borderId="26" xfId="1" applyFont="1" applyFill="1" applyBorder="1" applyAlignment="1">
      <alignment vertical="center"/>
    </xf>
    <xf numFmtId="0" fontId="29" fillId="0" borderId="26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top" wrapText="1"/>
    </xf>
    <xf numFmtId="0" fontId="32" fillId="0" borderId="0" xfId="1" applyFont="1" applyFill="1" applyBorder="1" applyAlignment="1">
      <alignment vertical="center" wrapText="1"/>
    </xf>
    <xf numFmtId="0" fontId="33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horizontal="left" vertical="center"/>
    </xf>
    <xf numFmtId="0" fontId="30" fillId="0" borderId="0" xfId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176" fontId="13" fillId="0" borderId="12" xfId="0" applyNumberFormat="1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textRotation="255"/>
    </xf>
    <xf numFmtId="0" fontId="17" fillId="0" borderId="7" xfId="0" applyFont="1" applyFill="1" applyBorder="1" applyAlignment="1">
      <alignment horizontal="center" vertical="center" textRotation="255" wrapText="1" shrinkToFit="1"/>
    </xf>
    <xf numFmtId="0" fontId="17" fillId="0" borderId="10" xfId="0" applyFont="1" applyFill="1" applyBorder="1" applyAlignment="1">
      <alignment horizontal="center" vertical="center" textRotation="255" wrapText="1" shrinkToFit="1"/>
    </xf>
    <xf numFmtId="177" fontId="17" fillId="0" borderId="13" xfId="0" applyNumberFormat="1" applyFont="1" applyFill="1" applyBorder="1" applyAlignment="1">
      <alignment horizontal="center" vertical="center" textRotation="255" wrapText="1" shrinkToFit="1"/>
    </xf>
    <xf numFmtId="177" fontId="17" fillId="0" borderId="14" xfId="0" applyNumberFormat="1" applyFont="1" applyFill="1" applyBorder="1" applyAlignment="1">
      <alignment horizontal="center" vertical="center" textRotation="255" wrapText="1" shrinkToFit="1"/>
    </xf>
    <xf numFmtId="177" fontId="17" fillId="0" borderId="15" xfId="0" applyNumberFormat="1" applyFont="1" applyFill="1" applyBorder="1" applyAlignment="1">
      <alignment horizontal="center" vertical="center" textRotation="255" wrapText="1" shrinkToFit="1"/>
    </xf>
    <xf numFmtId="176" fontId="13" fillId="0" borderId="5" xfId="0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textRotation="255"/>
    </xf>
    <xf numFmtId="0" fontId="17" fillId="0" borderId="6" xfId="0" applyFont="1" applyFill="1" applyBorder="1" applyAlignment="1">
      <alignment horizontal="center" vertical="center" textRotation="255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177" fontId="17" fillId="0" borderId="18" xfId="0" applyNumberFormat="1" applyFont="1" applyFill="1" applyBorder="1" applyAlignment="1">
      <alignment horizontal="center" vertical="center" textRotation="255" wrapText="1" shrinkToFit="1"/>
    </xf>
    <xf numFmtId="0" fontId="40" fillId="0" borderId="7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textRotation="255" shrinkToFit="1"/>
    </xf>
    <xf numFmtId="177" fontId="17" fillId="0" borderId="19" xfId="0" applyNumberFormat="1" applyFont="1" applyFill="1" applyBorder="1" applyAlignment="1">
      <alignment horizontal="center" vertical="center" textRotation="255" wrapText="1" shrinkToFit="1"/>
    </xf>
    <xf numFmtId="177" fontId="17" fillId="0" borderId="11" xfId="0" applyNumberFormat="1" applyFont="1" applyFill="1" applyBorder="1" applyAlignment="1">
      <alignment horizontal="center" vertical="center" textRotation="255" shrinkToFit="1"/>
    </xf>
    <xf numFmtId="176" fontId="13" fillId="0" borderId="16" xfId="0" applyNumberFormat="1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shrinkToFit="1"/>
    </xf>
    <xf numFmtId="0" fontId="38" fillId="0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textRotation="255"/>
    </xf>
    <xf numFmtId="0" fontId="17" fillId="0" borderId="17" xfId="0" applyFont="1" applyFill="1" applyBorder="1" applyAlignment="1">
      <alignment horizontal="center" vertical="center" textRotation="255" wrapText="1" shrinkToFit="1"/>
    </xf>
    <xf numFmtId="177" fontId="17" fillId="0" borderId="8" xfId="0" applyNumberFormat="1" applyFont="1" applyFill="1" applyBorder="1" applyAlignment="1">
      <alignment horizontal="center" vertical="center" textRotation="255" wrapText="1" shrinkToFit="1"/>
    </xf>
    <xf numFmtId="0" fontId="17" fillId="0" borderId="17" xfId="0" applyFont="1" applyFill="1" applyBorder="1" applyAlignment="1">
      <alignment horizontal="center" vertical="center" textRotation="255" shrinkToFit="1"/>
    </xf>
    <xf numFmtId="177" fontId="17" fillId="0" borderId="20" xfId="0" applyNumberFormat="1" applyFont="1" applyFill="1" applyBorder="1" applyAlignment="1">
      <alignment horizontal="center" vertical="center" textRotation="255" shrinkToFit="1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24" xfId="0" applyFont="1" applyFill="1" applyBorder="1" applyAlignment="1">
      <alignment horizontal="center" vertical="center" shrinkToFit="1"/>
    </xf>
    <xf numFmtId="177" fontId="25" fillId="0" borderId="19" xfId="0" applyNumberFormat="1" applyFont="1" applyFill="1" applyBorder="1" applyAlignment="1">
      <alignment horizontal="center" vertical="center" wrapText="1" shrinkToFit="1"/>
    </xf>
    <xf numFmtId="177" fontId="25" fillId="0" borderId="25" xfId="0" applyNumberFormat="1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center" vertical="center" wrapText="1"/>
    </xf>
    <xf numFmtId="176" fontId="23" fillId="0" borderId="2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22" xfId="0" applyNumberFormat="1" applyFont="1" applyBorder="1" applyAlignment="1">
      <alignment horizontal="center" vertical="center" wrapText="1"/>
    </xf>
    <xf numFmtId="176" fontId="13" fillId="0" borderId="2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38" fillId="0" borderId="7" xfId="0" applyFont="1" applyFill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textRotation="255"/>
    </xf>
    <xf numFmtId="0" fontId="38" fillId="0" borderId="10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textRotation="255"/>
    </xf>
    <xf numFmtId="0" fontId="38" fillId="0" borderId="6" xfId="0" applyFont="1" applyFill="1" applyBorder="1" applyAlignment="1">
      <alignment horizontal="center" vertical="center" wrapText="1" shrinkToFi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shrinkToFit="1"/>
    </xf>
    <xf numFmtId="0" fontId="38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textRotation="255"/>
    </xf>
  </cellXfs>
  <cellStyles count="2">
    <cellStyle name="一般" xfId="0" builtinId="0"/>
    <cellStyle name="一般 5" xfId="1"/>
  </cellStyles>
  <dxfs count="0"/>
  <tableStyles count="0" defaultTableStyle="TableStyleMedium9" defaultPivotStyle="PivotStyleLight16"/>
  <colors>
    <mruColors>
      <color rgb="FFFF00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0"/>
  <sheetViews>
    <sheetView zoomScale="70" zoomScaleNormal="70" workbookViewId="0">
      <selection activeCell="K20" sqref="K20:K21"/>
    </sheetView>
  </sheetViews>
  <sheetFormatPr defaultRowHeight="15.75"/>
  <cols>
    <col min="1" max="1" width="1.25" style="5" customWidth="1"/>
    <col min="2" max="2" width="3.375" style="5" customWidth="1"/>
    <col min="3" max="3" width="1.875" style="5" customWidth="1"/>
    <col min="4" max="4" width="11.25" style="5" customWidth="1"/>
    <col min="5" max="5" width="17.375" style="5" customWidth="1"/>
    <col min="6" max="7" width="16.375" style="5" customWidth="1"/>
    <col min="8" max="8" width="5.625" style="5" customWidth="1"/>
    <col min="9" max="9" width="17.125" style="5" customWidth="1"/>
    <col min="10" max="10" width="2.125" style="5" customWidth="1"/>
    <col min="11" max="15" width="1.5" style="5" customWidth="1"/>
    <col min="16" max="16" width="11.125" style="5" customWidth="1"/>
    <col min="17" max="17" width="9" style="5"/>
    <col min="18" max="19" width="39.75" style="5" customWidth="1"/>
    <col min="20" max="16384" width="9" style="5"/>
  </cols>
  <sheetData>
    <row r="1" spans="2:19" ht="23.1" customHeight="1">
      <c r="B1" s="54" t="s">
        <v>0</v>
      </c>
      <c r="C1" s="54"/>
      <c r="D1" s="54"/>
      <c r="E1" s="54"/>
      <c r="F1" s="54"/>
      <c r="G1" s="49" t="s">
        <v>127</v>
      </c>
      <c r="H1" s="1"/>
      <c r="I1" s="2"/>
      <c r="J1" s="3"/>
      <c r="K1" s="4"/>
      <c r="L1" s="4"/>
      <c r="M1" s="4"/>
      <c r="N1" s="4"/>
      <c r="O1" s="4"/>
    </row>
    <row r="2" spans="2:19" ht="17.100000000000001" customHeight="1" thickBot="1">
      <c r="B2" s="55"/>
      <c r="C2" s="55"/>
      <c r="D2" s="55"/>
      <c r="E2" s="55"/>
      <c r="F2" s="55"/>
      <c r="G2" s="7" t="s">
        <v>1</v>
      </c>
      <c r="H2" s="7" t="s">
        <v>128</v>
      </c>
      <c r="I2" s="6"/>
      <c r="J2" s="8"/>
      <c r="K2" s="9"/>
      <c r="L2" s="9"/>
      <c r="M2" s="9"/>
      <c r="N2" s="9"/>
      <c r="O2" s="9"/>
    </row>
    <row r="3" spans="2:19" s="15" customFormat="1" ht="17.45" customHeight="1">
      <c r="B3" s="10" t="s">
        <v>2</v>
      </c>
      <c r="C3" s="11" t="s">
        <v>3</v>
      </c>
      <c r="D3" s="12" t="s">
        <v>4</v>
      </c>
      <c r="E3" s="12" t="s">
        <v>5</v>
      </c>
      <c r="F3" s="56" t="s">
        <v>6</v>
      </c>
      <c r="G3" s="56"/>
      <c r="H3" s="12" t="s">
        <v>7</v>
      </c>
      <c r="I3" s="12" t="s">
        <v>8</v>
      </c>
      <c r="J3" s="11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</row>
    <row r="4" spans="2:19" s="15" customFormat="1" ht="24" customHeight="1">
      <c r="B4" s="57">
        <v>45699</v>
      </c>
      <c r="C4" s="59" t="str">
        <f t="shared" ref="C4:C26" si="0">RIGHT(TEXT(B4,"AAAA"))</f>
        <v>二</v>
      </c>
      <c r="D4" s="61" t="s">
        <v>93</v>
      </c>
      <c r="E4" s="43" t="s">
        <v>17</v>
      </c>
      <c r="F4" s="42" t="s">
        <v>18</v>
      </c>
      <c r="G4" s="43" t="s">
        <v>19</v>
      </c>
      <c r="H4" s="63" t="s">
        <v>16</v>
      </c>
      <c r="I4" s="40" t="s">
        <v>20</v>
      </c>
      <c r="J4" s="65"/>
      <c r="K4" s="67">
        <v>6.4</v>
      </c>
      <c r="L4" s="67">
        <v>2.8</v>
      </c>
      <c r="M4" s="67">
        <v>2</v>
      </c>
      <c r="N4" s="67">
        <v>2.1</v>
      </c>
      <c r="O4" s="69">
        <f>K4*70+L4*75+M4*25+N4*45</f>
        <v>802.5</v>
      </c>
    </row>
    <row r="5" spans="2:19" s="17" customFormat="1" ht="24" customHeight="1">
      <c r="B5" s="58"/>
      <c r="C5" s="60"/>
      <c r="D5" s="62"/>
      <c r="E5" s="37" t="s">
        <v>108</v>
      </c>
      <c r="F5" s="37" t="s">
        <v>21</v>
      </c>
      <c r="G5" s="37" t="s">
        <v>22</v>
      </c>
      <c r="H5" s="64"/>
      <c r="I5" s="38" t="s">
        <v>23</v>
      </c>
      <c r="J5" s="66"/>
      <c r="K5" s="68"/>
      <c r="L5" s="68"/>
      <c r="M5" s="68"/>
      <c r="N5" s="68"/>
      <c r="O5" s="70"/>
      <c r="Q5" s="15"/>
      <c r="R5" s="15"/>
      <c r="S5" s="15"/>
    </row>
    <row r="6" spans="2:19" s="15" customFormat="1" ht="24" customHeight="1">
      <c r="B6" s="72">
        <v>45700</v>
      </c>
      <c r="C6" s="59" t="str">
        <f t="shared" si="0"/>
        <v>三</v>
      </c>
      <c r="D6" s="78" t="s">
        <v>125</v>
      </c>
      <c r="E6" s="47" t="s">
        <v>135</v>
      </c>
      <c r="F6" s="52" t="s">
        <v>137</v>
      </c>
      <c r="G6" s="42" t="s">
        <v>24</v>
      </c>
      <c r="H6" s="79" t="s">
        <v>126</v>
      </c>
      <c r="I6" s="18" t="s">
        <v>100</v>
      </c>
      <c r="J6" s="76"/>
      <c r="K6" s="77">
        <v>6.3</v>
      </c>
      <c r="L6" s="77">
        <v>2.6</v>
      </c>
      <c r="M6" s="77">
        <v>2.1</v>
      </c>
      <c r="N6" s="77">
        <v>2.2000000000000002</v>
      </c>
      <c r="O6" s="71">
        <f>K6*70+L6*75+M6*25+N6*45</f>
        <v>787.5</v>
      </c>
      <c r="P6" s="5"/>
    </row>
    <row r="7" spans="2:19" s="17" customFormat="1" ht="24" customHeight="1">
      <c r="B7" s="58"/>
      <c r="C7" s="60"/>
      <c r="D7" s="62"/>
      <c r="E7" s="48" t="s">
        <v>136</v>
      </c>
      <c r="F7" s="19" t="s">
        <v>138</v>
      </c>
      <c r="G7" s="37" t="s">
        <v>26</v>
      </c>
      <c r="H7" s="80"/>
      <c r="I7" s="19" t="s">
        <v>27</v>
      </c>
      <c r="J7" s="66"/>
      <c r="K7" s="68"/>
      <c r="L7" s="68"/>
      <c r="M7" s="68"/>
      <c r="N7" s="68"/>
      <c r="O7" s="70"/>
      <c r="P7" s="15"/>
      <c r="Q7" s="15"/>
      <c r="R7" s="15"/>
      <c r="S7" s="15"/>
    </row>
    <row r="8" spans="2:19" s="15" customFormat="1" ht="24" customHeight="1">
      <c r="B8" s="72">
        <v>45701</v>
      </c>
      <c r="C8" s="73" t="str">
        <f t="shared" si="0"/>
        <v>四</v>
      </c>
      <c r="D8" s="74" t="s">
        <v>28</v>
      </c>
      <c r="E8" s="42" t="s">
        <v>29</v>
      </c>
      <c r="F8" s="42" t="s">
        <v>30</v>
      </c>
      <c r="G8" s="42" t="s">
        <v>31</v>
      </c>
      <c r="H8" s="75" t="s">
        <v>16</v>
      </c>
      <c r="I8" s="41" t="s">
        <v>25</v>
      </c>
      <c r="J8" s="76"/>
      <c r="K8" s="77">
        <v>6.4</v>
      </c>
      <c r="L8" s="77">
        <v>2.1</v>
      </c>
      <c r="M8" s="77">
        <v>2.1</v>
      </c>
      <c r="N8" s="77">
        <v>2.1</v>
      </c>
      <c r="O8" s="71">
        <f>K8*70+L8*75+M8*25+N8*45</f>
        <v>752.5</v>
      </c>
      <c r="Q8" s="17"/>
    </row>
    <row r="9" spans="2:19" s="17" customFormat="1" ht="24" customHeight="1">
      <c r="B9" s="58"/>
      <c r="C9" s="60"/>
      <c r="D9" s="62"/>
      <c r="E9" s="37" t="s">
        <v>33</v>
      </c>
      <c r="F9" s="44" t="s">
        <v>34</v>
      </c>
      <c r="G9" s="37" t="s">
        <v>35</v>
      </c>
      <c r="H9" s="64"/>
      <c r="I9" s="38" t="s">
        <v>102</v>
      </c>
      <c r="J9" s="66"/>
      <c r="K9" s="68"/>
      <c r="L9" s="68"/>
      <c r="M9" s="68"/>
      <c r="N9" s="68"/>
      <c r="O9" s="70"/>
      <c r="R9" s="15"/>
      <c r="S9" s="15"/>
    </row>
    <row r="10" spans="2:19" s="15" customFormat="1" ht="24" customHeight="1">
      <c r="B10" s="72">
        <v>45702</v>
      </c>
      <c r="C10" s="73" t="str">
        <f t="shared" si="0"/>
        <v>五</v>
      </c>
      <c r="D10" s="74" t="s">
        <v>36</v>
      </c>
      <c r="E10" s="42" t="s">
        <v>37</v>
      </c>
      <c r="F10" s="18" t="s">
        <v>139</v>
      </c>
      <c r="G10" s="43" t="s">
        <v>38</v>
      </c>
      <c r="H10" s="75" t="s">
        <v>16</v>
      </c>
      <c r="I10" s="41" t="s">
        <v>39</v>
      </c>
      <c r="J10" s="76"/>
      <c r="K10" s="77">
        <v>5.4</v>
      </c>
      <c r="L10" s="77">
        <v>2.8</v>
      </c>
      <c r="M10" s="77">
        <v>2.1</v>
      </c>
      <c r="N10" s="77">
        <v>2.2000000000000002</v>
      </c>
      <c r="O10" s="71">
        <f>K10*70+L10*75+M10*25+N10*45</f>
        <v>739.5</v>
      </c>
    </row>
    <row r="11" spans="2:19" s="17" customFormat="1" ht="24" customHeight="1" thickBot="1">
      <c r="B11" s="87"/>
      <c r="C11" s="88"/>
      <c r="D11" s="89"/>
      <c r="E11" s="45" t="s">
        <v>40</v>
      </c>
      <c r="F11" s="19" t="s">
        <v>140</v>
      </c>
      <c r="G11" s="45" t="s">
        <v>41</v>
      </c>
      <c r="H11" s="90"/>
      <c r="I11" s="46" t="s">
        <v>123</v>
      </c>
      <c r="J11" s="91"/>
      <c r="K11" s="92"/>
      <c r="L11" s="92"/>
      <c r="M11" s="92"/>
      <c r="N11" s="92"/>
      <c r="O11" s="81"/>
      <c r="R11"/>
      <c r="S11" s="15"/>
    </row>
    <row r="12" spans="2:19" s="15" customFormat="1" ht="24" customHeight="1" thickTop="1">
      <c r="B12" s="57">
        <v>45705</v>
      </c>
      <c r="C12" s="59" t="str">
        <f t="shared" si="0"/>
        <v>一</v>
      </c>
      <c r="D12" s="82" t="s">
        <v>133</v>
      </c>
      <c r="E12" s="43" t="s">
        <v>42</v>
      </c>
      <c r="F12" s="43" t="s">
        <v>95</v>
      </c>
      <c r="G12" s="43" t="s">
        <v>43</v>
      </c>
      <c r="H12" s="63" t="s">
        <v>15</v>
      </c>
      <c r="I12" s="40" t="s">
        <v>96</v>
      </c>
      <c r="J12" s="65"/>
      <c r="K12" s="67">
        <v>6.3</v>
      </c>
      <c r="L12" s="67">
        <v>2.6</v>
      </c>
      <c r="M12" s="67">
        <v>2.2000000000000002</v>
      </c>
      <c r="N12" s="67">
        <v>2.2999999999999998</v>
      </c>
      <c r="O12" s="85">
        <f>K12*70+L12*75+M12*25+N12*45</f>
        <v>794.5</v>
      </c>
      <c r="P12" s="5"/>
    </row>
    <row r="13" spans="2:19" s="17" customFormat="1" ht="24" customHeight="1">
      <c r="B13" s="58"/>
      <c r="C13" s="60"/>
      <c r="D13" s="83"/>
      <c r="E13" s="37" t="s">
        <v>44</v>
      </c>
      <c r="F13" s="37" t="s">
        <v>97</v>
      </c>
      <c r="G13" s="37" t="s">
        <v>45</v>
      </c>
      <c r="H13" s="64"/>
      <c r="I13" s="38" t="s">
        <v>99</v>
      </c>
      <c r="J13" s="66"/>
      <c r="K13" s="84"/>
      <c r="L13" s="84"/>
      <c r="M13" s="84"/>
      <c r="N13" s="84"/>
      <c r="O13" s="86"/>
      <c r="R13" s="15"/>
      <c r="S13" s="15"/>
    </row>
    <row r="14" spans="2:19" s="15" customFormat="1" ht="24" customHeight="1">
      <c r="B14" s="72">
        <v>45706</v>
      </c>
      <c r="C14" s="73" t="str">
        <f t="shared" si="0"/>
        <v>二</v>
      </c>
      <c r="D14" s="74" t="s">
        <v>46</v>
      </c>
      <c r="E14" s="42" t="s">
        <v>47</v>
      </c>
      <c r="F14" s="42" t="s">
        <v>48</v>
      </c>
      <c r="G14" s="42" t="s">
        <v>103</v>
      </c>
      <c r="H14" s="75" t="s">
        <v>16</v>
      </c>
      <c r="I14" s="41" t="s">
        <v>49</v>
      </c>
      <c r="J14" s="76"/>
      <c r="K14" s="77">
        <v>6.4</v>
      </c>
      <c r="L14" s="77">
        <v>2.7</v>
      </c>
      <c r="M14" s="77">
        <v>2.1</v>
      </c>
      <c r="N14" s="77">
        <v>2.2000000000000002</v>
      </c>
      <c r="O14" s="93">
        <f>K14*70+L14*75+M14*25+N14*45</f>
        <v>802</v>
      </c>
    </row>
    <row r="15" spans="2:19" s="17" customFormat="1" ht="24" customHeight="1">
      <c r="B15" s="58"/>
      <c r="C15" s="60"/>
      <c r="D15" s="62"/>
      <c r="E15" s="37" t="s">
        <v>134</v>
      </c>
      <c r="F15" s="37" t="s">
        <v>50</v>
      </c>
      <c r="G15" s="37" t="s">
        <v>104</v>
      </c>
      <c r="H15" s="64"/>
      <c r="I15" s="38" t="s">
        <v>51</v>
      </c>
      <c r="J15" s="66"/>
      <c r="K15" s="84"/>
      <c r="L15" s="84"/>
      <c r="M15" s="84"/>
      <c r="N15" s="84"/>
      <c r="O15" s="86"/>
      <c r="R15" s="15"/>
      <c r="S15" s="15"/>
    </row>
    <row r="16" spans="2:19" s="15" customFormat="1" ht="24" customHeight="1">
      <c r="B16" s="72">
        <v>45707</v>
      </c>
      <c r="C16" s="73" t="str">
        <f t="shared" si="0"/>
        <v>三</v>
      </c>
      <c r="D16" s="74" t="s">
        <v>94</v>
      </c>
      <c r="E16" s="47" t="s">
        <v>141</v>
      </c>
      <c r="F16" s="42" t="s">
        <v>105</v>
      </c>
      <c r="G16" s="42" t="s">
        <v>106</v>
      </c>
      <c r="H16" s="75" t="s">
        <v>52</v>
      </c>
      <c r="I16" s="18" t="s">
        <v>53</v>
      </c>
      <c r="J16" s="76"/>
      <c r="K16" s="77">
        <v>6.3</v>
      </c>
      <c r="L16" s="77">
        <v>2.7</v>
      </c>
      <c r="M16" s="77">
        <v>2.2000000000000002</v>
      </c>
      <c r="N16" s="77">
        <v>2.2000000000000002</v>
      </c>
      <c r="O16" s="93">
        <f>K16*70+L16*75+M16*25+N16*45</f>
        <v>797.5</v>
      </c>
      <c r="P16" s="5"/>
    </row>
    <row r="17" spans="2:19" s="17" customFormat="1" ht="24" customHeight="1">
      <c r="B17" s="58"/>
      <c r="C17" s="60"/>
      <c r="D17" s="62"/>
      <c r="E17" s="48" t="s">
        <v>136</v>
      </c>
      <c r="F17" s="37" t="s">
        <v>54</v>
      </c>
      <c r="G17" s="37" t="s">
        <v>107</v>
      </c>
      <c r="H17" s="64"/>
      <c r="I17" s="19" t="s">
        <v>55</v>
      </c>
      <c r="J17" s="66"/>
      <c r="K17" s="84"/>
      <c r="L17" s="84"/>
      <c r="M17" s="84"/>
      <c r="N17" s="84"/>
      <c r="O17" s="86"/>
      <c r="R17" s="15"/>
      <c r="S17" s="15"/>
    </row>
    <row r="18" spans="2:19" s="15" customFormat="1" ht="24" customHeight="1">
      <c r="B18" s="72">
        <v>45708</v>
      </c>
      <c r="C18" s="73" t="str">
        <f t="shared" si="0"/>
        <v>四</v>
      </c>
      <c r="D18" s="74" t="s">
        <v>28</v>
      </c>
      <c r="E18" s="43" t="s">
        <v>109</v>
      </c>
      <c r="F18" s="42" t="s">
        <v>56</v>
      </c>
      <c r="G18" s="42" t="s">
        <v>57</v>
      </c>
      <c r="H18" s="75" t="s">
        <v>16</v>
      </c>
      <c r="I18" s="42" t="s">
        <v>58</v>
      </c>
      <c r="J18" s="76"/>
      <c r="K18" s="77">
        <v>6.4</v>
      </c>
      <c r="L18" s="77">
        <v>2.8</v>
      </c>
      <c r="M18" s="77">
        <v>2</v>
      </c>
      <c r="N18" s="77">
        <v>2.1</v>
      </c>
      <c r="O18" s="93">
        <f>K18*70+L18*75+M18*25+N18*45</f>
        <v>802.5</v>
      </c>
    </row>
    <row r="19" spans="2:19" s="17" customFormat="1" ht="24" customHeight="1">
      <c r="B19" s="58"/>
      <c r="C19" s="60"/>
      <c r="D19" s="62"/>
      <c r="E19" s="37" t="s">
        <v>59</v>
      </c>
      <c r="F19" s="37" t="s">
        <v>60</v>
      </c>
      <c r="G19" s="37" t="s">
        <v>61</v>
      </c>
      <c r="H19" s="64"/>
      <c r="I19" s="37" t="s">
        <v>98</v>
      </c>
      <c r="J19" s="66"/>
      <c r="K19" s="84"/>
      <c r="L19" s="84"/>
      <c r="M19" s="84"/>
      <c r="N19" s="84"/>
      <c r="O19" s="86"/>
      <c r="R19" s="5"/>
      <c r="S19" s="15"/>
    </row>
    <row r="20" spans="2:19" s="15" customFormat="1" ht="24" customHeight="1">
      <c r="B20" s="72">
        <v>45709</v>
      </c>
      <c r="C20" s="73" t="str">
        <f t="shared" si="0"/>
        <v>五</v>
      </c>
      <c r="D20" s="74" t="s">
        <v>62</v>
      </c>
      <c r="E20" s="42" t="s">
        <v>110</v>
      </c>
      <c r="F20" s="42" t="s">
        <v>111</v>
      </c>
      <c r="G20" s="42" t="s">
        <v>63</v>
      </c>
      <c r="H20" s="75" t="s">
        <v>16</v>
      </c>
      <c r="I20" s="41" t="s">
        <v>64</v>
      </c>
      <c r="J20" s="76" t="s">
        <v>130</v>
      </c>
      <c r="K20" s="77">
        <v>6.6</v>
      </c>
      <c r="L20" s="77">
        <v>2.8</v>
      </c>
      <c r="M20" s="77">
        <v>2.4</v>
      </c>
      <c r="N20" s="77">
        <v>2.6</v>
      </c>
      <c r="O20" s="93">
        <f>K20*70+L20*75+M20*25+N20*45</f>
        <v>849</v>
      </c>
      <c r="R20" s="5"/>
    </row>
    <row r="21" spans="2:19" s="17" customFormat="1" ht="24" customHeight="1" thickBot="1">
      <c r="B21" s="87"/>
      <c r="C21" s="88"/>
      <c r="D21" s="89"/>
      <c r="E21" s="45" t="s">
        <v>65</v>
      </c>
      <c r="F21" s="45" t="s">
        <v>112</v>
      </c>
      <c r="G21" s="45" t="s">
        <v>66</v>
      </c>
      <c r="H21" s="90"/>
      <c r="I21" s="39" t="s">
        <v>67</v>
      </c>
      <c r="J21" s="91"/>
      <c r="K21" s="94"/>
      <c r="L21" s="94"/>
      <c r="M21" s="94"/>
      <c r="N21" s="94"/>
      <c r="O21" s="95"/>
      <c r="R21" s="5"/>
      <c r="S21" s="15"/>
    </row>
    <row r="22" spans="2:19" s="15" customFormat="1" ht="24" customHeight="1" thickTop="1">
      <c r="B22" s="57">
        <v>45712</v>
      </c>
      <c r="C22" s="59" t="str">
        <f t="shared" si="0"/>
        <v>一</v>
      </c>
      <c r="D22" s="82" t="s">
        <v>132</v>
      </c>
      <c r="E22" s="42" t="s">
        <v>113</v>
      </c>
      <c r="F22" s="43" t="s">
        <v>114</v>
      </c>
      <c r="G22" s="43" t="s">
        <v>115</v>
      </c>
      <c r="H22" s="63" t="s">
        <v>15</v>
      </c>
      <c r="I22" s="40" t="s">
        <v>68</v>
      </c>
      <c r="J22" s="65"/>
      <c r="K22" s="67">
        <v>6.3</v>
      </c>
      <c r="L22" s="67">
        <v>2.6</v>
      </c>
      <c r="M22" s="67">
        <v>2.2000000000000002</v>
      </c>
      <c r="N22" s="67">
        <v>2.2999999999999998</v>
      </c>
      <c r="O22" s="85">
        <f>K22*70+L22*75+M22*25+N22*45</f>
        <v>794.5</v>
      </c>
      <c r="P22" s="5"/>
      <c r="R22" s="5"/>
    </row>
    <row r="23" spans="2:19" s="17" customFormat="1" ht="24" customHeight="1">
      <c r="B23" s="58"/>
      <c r="C23" s="60"/>
      <c r="D23" s="83"/>
      <c r="E23" s="37" t="s">
        <v>116</v>
      </c>
      <c r="F23" s="37" t="s">
        <v>117</v>
      </c>
      <c r="G23" s="37" t="s">
        <v>124</v>
      </c>
      <c r="H23" s="64"/>
      <c r="I23" s="38" t="s">
        <v>92</v>
      </c>
      <c r="J23" s="66"/>
      <c r="K23" s="84"/>
      <c r="L23" s="84"/>
      <c r="M23" s="84"/>
      <c r="N23" s="84"/>
      <c r="O23" s="86"/>
      <c r="R23" s="5"/>
      <c r="S23" s="5"/>
    </row>
    <row r="24" spans="2:19" s="15" customFormat="1" ht="24" customHeight="1">
      <c r="B24" s="72">
        <v>45713</v>
      </c>
      <c r="C24" s="73" t="str">
        <f t="shared" si="0"/>
        <v>二</v>
      </c>
      <c r="D24" s="74" t="s">
        <v>69</v>
      </c>
      <c r="E24" s="42" t="s">
        <v>70</v>
      </c>
      <c r="F24" s="42" t="s">
        <v>71</v>
      </c>
      <c r="G24" s="42" t="s">
        <v>72</v>
      </c>
      <c r="H24" s="75" t="s">
        <v>16</v>
      </c>
      <c r="I24" s="41" t="s">
        <v>32</v>
      </c>
      <c r="J24" s="76"/>
      <c r="K24" s="77">
        <v>6.4</v>
      </c>
      <c r="L24" s="77">
        <v>2.7</v>
      </c>
      <c r="M24" s="77">
        <v>2.1</v>
      </c>
      <c r="N24" s="77">
        <v>2.2000000000000002</v>
      </c>
      <c r="O24" s="93">
        <f>K24*70+L24*75+M24*25+N24*45</f>
        <v>802</v>
      </c>
      <c r="R24" s="5"/>
      <c r="S24" s="5"/>
    </row>
    <row r="25" spans="2:19" s="17" customFormat="1" ht="24" customHeight="1">
      <c r="B25" s="58"/>
      <c r="C25" s="60"/>
      <c r="D25" s="62"/>
      <c r="E25" s="37" t="s">
        <v>73</v>
      </c>
      <c r="F25" s="37" t="s">
        <v>74</v>
      </c>
      <c r="G25" s="37" t="s">
        <v>75</v>
      </c>
      <c r="H25" s="64"/>
      <c r="I25" s="38" t="s">
        <v>101</v>
      </c>
      <c r="J25" s="66"/>
      <c r="K25" s="84"/>
      <c r="L25" s="84"/>
      <c r="M25" s="84"/>
      <c r="N25" s="84"/>
      <c r="O25" s="86"/>
      <c r="R25" s="5"/>
      <c r="S25" s="5"/>
    </row>
    <row r="26" spans="2:19" s="15" customFormat="1" ht="24" customHeight="1">
      <c r="B26" s="72">
        <v>45714</v>
      </c>
      <c r="C26" s="100" t="str">
        <f t="shared" si="0"/>
        <v>三</v>
      </c>
      <c r="D26" s="78" t="s">
        <v>129</v>
      </c>
      <c r="E26" s="53" t="s">
        <v>142</v>
      </c>
      <c r="F26" s="42" t="s">
        <v>118</v>
      </c>
      <c r="G26" s="42" t="s">
        <v>119</v>
      </c>
      <c r="H26" s="75" t="s">
        <v>52</v>
      </c>
      <c r="I26" s="18" t="s">
        <v>76</v>
      </c>
      <c r="J26" s="76"/>
      <c r="K26" s="77">
        <v>6.3</v>
      </c>
      <c r="L26" s="77">
        <v>2.7</v>
      </c>
      <c r="M26" s="77">
        <v>2.2000000000000002</v>
      </c>
      <c r="N26" s="77">
        <v>2.2000000000000002</v>
      </c>
      <c r="O26" s="93">
        <f>K26*70+L26*75+M26*25+N26*45</f>
        <v>797.5</v>
      </c>
      <c r="R26" s="5"/>
      <c r="S26" s="5"/>
    </row>
    <row r="27" spans="2:19" s="17" customFormat="1" ht="24" customHeight="1">
      <c r="B27" s="58"/>
      <c r="C27" s="101"/>
      <c r="D27" s="62"/>
      <c r="E27" s="48" t="s">
        <v>143</v>
      </c>
      <c r="F27" s="37" t="s">
        <v>77</v>
      </c>
      <c r="G27" s="37" t="s">
        <v>78</v>
      </c>
      <c r="H27" s="64"/>
      <c r="I27" s="19" t="s">
        <v>79</v>
      </c>
      <c r="J27" s="66"/>
      <c r="K27" s="84"/>
      <c r="L27" s="84"/>
      <c r="M27" s="84"/>
      <c r="N27" s="84"/>
      <c r="O27" s="86"/>
      <c r="R27" s="5"/>
      <c r="S27" s="5"/>
    </row>
    <row r="28" spans="2:19" s="15" customFormat="1" ht="24" customHeight="1">
      <c r="B28" s="72">
        <v>45715</v>
      </c>
      <c r="C28" s="73" t="str">
        <f>RIGHT(TEXT(B28,"AAAA"))</f>
        <v>四</v>
      </c>
      <c r="D28" s="74" t="s">
        <v>80</v>
      </c>
      <c r="E28" s="42" t="s">
        <v>81</v>
      </c>
      <c r="F28" s="42" t="s">
        <v>120</v>
      </c>
      <c r="G28" s="42" t="s">
        <v>121</v>
      </c>
      <c r="H28" s="75" t="s">
        <v>16</v>
      </c>
      <c r="I28" s="41" t="s">
        <v>82</v>
      </c>
      <c r="J28" s="76"/>
      <c r="K28" s="77">
        <v>6.6</v>
      </c>
      <c r="L28" s="77">
        <v>2.8</v>
      </c>
      <c r="M28" s="77">
        <v>2.4</v>
      </c>
      <c r="N28" s="77">
        <v>2.6</v>
      </c>
      <c r="O28" s="93">
        <f>K28*70+L28*75+M28*25+N28*45</f>
        <v>849</v>
      </c>
      <c r="R28" s="5"/>
      <c r="S28" s="5"/>
    </row>
    <row r="29" spans="2:19" s="17" customFormat="1" ht="24" customHeight="1">
      <c r="B29" s="58"/>
      <c r="C29" s="60"/>
      <c r="D29" s="62"/>
      <c r="E29" s="37" t="s">
        <v>83</v>
      </c>
      <c r="F29" s="37" t="s">
        <v>122</v>
      </c>
      <c r="G29" s="37" t="s">
        <v>84</v>
      </c>
      <c r="H29" s="64"/>
      <c r="I29" s="38" t="s">
        <v>85</v>
      </c>
      <c r="J29" s="66"/>
      <c r="K29" s="84"/>
      <c r="L29" s="84"/>
      <c r="M29" s="84"/>
      <c r="N29" s="84"/>
      <c r="O29" s="86"/>
      <c r="R29" s="5"/>
      <c r="S29" s="5"/>
    </row>
    <row r="30" spans="2:19" s="20" customFormat="1" ht="35.1" customHeight="1" thickBot="1">
      <c r="B30" s="103" t="s">
        <v>86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/>
      <c r="R30" s="5"/>
      <c r="S30" s="5"/>
    </row>
    <row r="31" spans="2:19" s="15" customFormat="1" ht="24.95" hidden="1" customHeight="1">
      <c r="B31" s="57" t="e">
        <f>#REF!+1</f>
        <v>#REF!</v>
      </c>
      <c r="C31" s="107" t="s">
        <v>87</v>
      </c>
      <c r="D31" s="109"/>
      <c r="E31" s="16"/>
      <c r="F31" s="16"/>
      <c r="G31" s="16"/>
      <c r="H31" s="111" t="s">
        <v>16</v>
      </c>
      <c r="I31" s="16"/>
      <c r="J31" s="113"/>
      <c r="K31" s="96">
        <v>6.6</v>
      </c>
      <c r="L31" s="96">
        <v>2.8</v>
      </c>
      <c r="M31" s="96">
        <v>2.4</v>
      </c>
      <c r="N31" s="96">
        <v>2.6</v>
      </c>
      <c r="O31" s="98">
        <f>K31*70+L31*75+M31*25+N31*45</f>
        <v>849</v>
      </c>
      <c r="R31" s="5"/>
      <c r="S31" s="5"/>
    </row>
    <row r="32" spans="2:19" s="15" customFormat="1" ht="12" hidden="1" customHeight="1" thickBot="1">
      <c r="B32" s="106"/>
      <c r="C32" s="108"/>
      <c r="D32" s="110"/>
      <c r="E32" s="21"/>
      <c r="F32" s="21"/>
      <c r="G32" s="21"/>
      <c r="H32" s="112"/>
      <c r="I32" s="21"/>
      <c r="J32" s="114"/>
      <c r="K32" s="97"/>
      <c r="L32" s="97"/>
      <c r="M32" s="97"/>
      <c r="N32" s="97"/>
      <c r="O32" s="99"/>
      <c r="R32" s="5"/>
      <c r="S32" s="5"/>
    </row>
    <row r="33" spans="2:19" customFormat="1" ht="12.95" customHeight="1">
      <c r="B33" s="22" t="s">
        <v>88</v>
      </c>
      <c r="C33" s="23"/>
      <c r="D33" s="24"/>
      <c r="E33" s="24"/>
      <c r="F33" s="24"/>
      <c r="G33" s="25" t="s">
        <v>89</v>
      </c>
      <c r="H33" s="25"/>
      <c r="I33" s="25"/>
      <c r="J33" s="25"/>
      <c r="K33" s="26"/>
      <c r="L33" s="26"/>
      <c r="M33" s="26"/>
      <c r="N33" s="26"/>
      <c r="O33" s="26"/>
      <c r="R33" s="5"/>
      <c r="S33" s="5"/>
    </row>
    <row r="34" spans="2:19" customFormat="1" ht="12.95" customHeight="1">
      <c r="B34" s="27" t="s">
        <v>90</v>
      </c>
      <c r="C34" s="28"/>
      <c r="D34" s="28"/>
      <c r="E34" s="28"/>
      <c r="F34" s="29"/>
      <c r="G34" s="30"/>
      <c r="H34" s="31"/>
      <c r="I34" s="30"/>
      <c r="J34" s="32"/>
      <c r="K34" s="32"/>
      <c r="L34" s="32"/>
      <c r="M34" s="32"/>
      <c r="N34" s="32"/>
      <c r="O34" s="33"/>
      <c r="R34" s="5"/>
      <c r="S34" s="5"/>
    </row>
    <row r="35" spans="2:19" customFormat="1" ht="12.95" customHeight="1">
      <c r="B35" s="34" t="s">
        <v>131</v>
      </c>
      <c r="C35" s="24"/>
      <c r="D35" s="24"/>
      <c r="E35" s="24"/>
      <c r="F35" s="24"/>
      <c r="G35" s="35" t="s">
        <v>91</v>
      </c>
      <c r="H35" s="36"/>
      <c r="I35" s="36"/>
      <c r="J35" s="102" t="str">
        <f>LEFT(G1,2)</f>
        <v>青埔</v>
      </c>
      <c r="K35" s="102"/>
      <c r="L35" s="102"/>
      <c r="M35" s="102"/>
      <c r="N35" s="102"/>
      <c r="O35" s="102"/>
      <c r="R35" s="5"/>
      <c r="S35" s="5"/>
    </row>
    <row r="39" spans="2:19" ht="18.75" customHeight="1"/>
    <row r="40" spans="2:19" ht="15.75" customHeight="1"/>
  </sheetData>
  <mergeCells count="144">
    <mergeCell ref="J35:O35"/>
    <mergeCell ref="L28:L29"/>
    <mergeCell ref="M28:M29"/>
    <mergeCell ref="N28:N29"/>
    <mergeCell ref="O28:O29"/>
    <mergeCell ref="B30:O30"/>
    <mergeCell ref="B31:B32"/>
    <mergeCell ref="C31:C32"/>
    <mergeCell ref="D31:D32"/>
    <mergeCell ref="H31:H32"/>
    <mergeCell ref="J31:J32"/>
    <mergeCell ref="O26:O27"/>
    <mergeCell ref="B28:B29"/>
    <mergeCell ref="C28:C29"/>
    <mergeCell ref="D28:D29"/>
    <mergeCell ref="H28:H29"/>
    <mergeCell ref="J28:J29"/>
    <mergeCell ref="K28:K29"/>
    <mergeCell ref="K31:K32"/>
    <mergeCell ref="L31:L32"/>
    <mergeCell ref="M31:M32"/>
    <mergeCell ref="N31:N32"/>
    <mergeCell ref="O31:O32"/>
    <mergeCell ref="B26:B27"/>
    <mergeCell ref="C26:C27"/>
    <mergeCell ref="D26:D27"/>
    <mergeCell ref="H26:H27"/>
    <mergeCell ref="J26:J27"/>
    <mergeCell ref="K26:K27"/>
    <mergeCell ref="L26:L27"/>
    <mergeCell ref="M26:M27"/>
    <mergeCell ref="N26:N27"/>
    <mergeCell ref="O22:O23"/>
    <mergeCell ref="B24:B25"/>
    <mergeCell ref="C24:C25"/>
    <mergeCell ref="D24:D25"/>
    <mergeCell ref="H24:H25"/>
    <mergeCell ref="J24:J25"/>
    <mergeCell ref="K24:K25"/>
    <mergeCell ref="L24:L25"/>
    <mergeCell ref="M24:M25"/>
    <mergeCell ref="N24:N25"/>
    <mergeCell ref="O24:O25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  <mergeCell ref="O18:O19"/>
    <mergeCell ref="B20:B21"/>
    <mergeCell ref="C20:C21"/>
    <mergeCell ref="D20:D21"/>
    <mergeCell ref="H20:H21"/>
    <mergeCell ref="J20:J21"/>
    <mergeCell ref="K20:K21"/>
    <mergeCell ref="L20:L21"/>
    <mergeCell ref="M20:M21"/>
    <mergeCell ref="N20:N21"/>
    <mergeCell ref="O20:O21"/>
    <mergeCell ref="B18:B19"/>
    <mergeCell ref="C18:C19"/>
    <mergeCell ref="D18:D19"/>
    <mergeCell ref="H18:H19"/>
    <mergeCell ref="J18:J19"/>
    <mergeCell ref="K18:K19"/>
    <mergeCell ref="L18:L19"/>
    <mergeCell ref="M18:M19"/>
    <mergeCell ref="N18:N19"/>
    <mergeCell ref="O14:O15"/>
    <mergeCell ref="B16:B17"/>
    <mergeCell ref="C16:C17"/>
    <mergeCell ref="D16:D17"/>
    <mergeCell ref="H16:H17"/>
    <mergeCell ref="J16:J17"/>
    <mergeCell ref="K16:K17"/>
    <mergeCell ref="L16:L17"/>
    <mergeCell ref="M16:M17"/>
    <mergeCell ref="N16:N17"/>
    <mergeCell ref="O16:O17"/>
    <mergeCell ref="B14:B15"/>
    <mergeCell ref="C14:C15"/>
    <mergeCell ref="D14:D15"/>
    <mergeCell ref="H14:H15"/>
    <mergeCell ref="J14:J15"/>
    <mergeCell ref="K14:K15"/>
    <mergeCell ref="L14:L15"/>
    <mergeCell ref="M14:M15"/>
    <mergeCell ref="N14:N15"/>
    <mergeCell ref="O10:O11"/>
    <mergeCell ref="B12:B13"/>
    <mergeCell ref="C12:C13"/>
    <mergeCell ref="D12:D13"/>
    <mergeCell ref="H12:H13"/>
    <mergeCell ref="J12:J13"/>
    <mergeCell ref="K12:K13"/>
    <mergeCell ref="L12:L13"/>
    <mergeCell ref="M12:M13"/>
    <mergeCell ref="N12:N13"/>
    <mergeCell ref="O12:O13"/>
    <mergeCell ref="B10:B11"/>
    <mergeCell ref="C10:C11"/>
    <mergeCell ref="D10:D11"/>
    <mergeCell ref="H10:H11"/>
    <mergeCell ref="J10:J11"/>
    <mergeCell ref="K10:K11"/>
    <mergeCell ref="L10:L11"/>
    <mergeCell ref="M10:M11"/>
    <mergeCell ref="N10:N11"/>
    <mergeCell ref="M4:M5"/>
    <mergeCell ref="N4:N5"/>
    <mergeCell ref="O4:O5"/>
    <mergeCell ref="O6:O7"/>
    <mergeCell ref="B8:B9"/>
    <mergeCell ref="C8:C9"/>
    <mergeCell ref="D8:D9"/>
    <mergeCell ref="H8:H9"/>
    <mergeCell ref="J8:J9"/>
    <mergeCell ref="K8:K9"/>
    <mergeCell ref="L8:L9"/>
    <mergeCell ref="M8:M9"/>
    <mergeCell ref="N8:N9"/>
    <mergeCell ref="O8:O9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B1:F2"/>
    <mergeCell ref="F3:G3"/>
    <mergeCell ref="B4:B5"/>
    <mergeCell ref="C4:C5"/>
    <mergeCell ref="D4:D5"/>
    <mergeCell ref="H4:H5"/>
    <mergeCell ref="J4:J5"/>
    <mergeCell ref="K4:K5"/>
    <mergeCell ref="L4:L5"/>
  </mergeCells>
  <phoneticPr fontId="3" type="noConversion"/>
  <printOptions horizontalCentered="1"/>
  <pageMargins left="0" right="0" top="0.7874015748031496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40"/>
  <sheetViews>
    <sheetView tabSelected="1" topLeftCell="A4" zoomScale="70" zoomScaleNormal="70" workbookViewId="0">
      <selection activeCell="P23" sqref="P23"/>
    </sheetView>
  </sheetViews>
  <sheetFormatPr defaultRowHeight="15.75"/>
  <cols>
    <col min="1" max="1" width="1.25" style="5" customWidth="1"/>
    <col min="2" max="2" width="3.375" style="5" customWidth="1"/>
    <col min="3" max="3" width="1.875" style="5" customWidth="1"/>
    <col min="4" max="4" width="11.25" style="5" customWidth="1"/>
    <col min="5" max="5" width="17.375" style="5" customWidth="1"/>
    <col min="6" max="7" width="16.375" style="5" customWidth="1"/>
    <col min="8" max="8" width="5.625" style="5" customWidth="1"/>
    <col min="9" max="9" width="17.125" style="5" customWidth="1"/>
    <col min="10" max="10" width="2.125" style="5" customWidth="1"/>
    <col min="11" max="15" width="1.5" style="5" customWidth="1"/>
    <col min="16" max="16" width="11.125" style="5" customWidth="1"/>
    <col min="17" max="17" width="9" style="5"/>
    <col min="18" max="19" width="39.75" style="5" customWidth="1"/>
    <col min="20" max="16384" width="9" style="5"/>
  </cols>
  <sheetData>
    <row r="1" spans="2:19" ht="23.1" customHeight="1">
      <c r="B1" s="54" t="s">
        <v>0</v>
      </c>
      <c r="C1" s="54"/>
      <c r="D1" s="54"/>
      <c r="E1" s="54"/>
      <c r="F1" s="54"/>
      <c r="G1" s="49" t="s">
        <v>127</v>
      </c>
      <c r="H1" s="1"/>
      <c r="I1" s="2"/>
      <c r="J1" s="3"/>
      <c r="K1" s="4"/>
      <c r="L1" s="4"/>
      <c r="M1" s="4"/>
      <c r="N1" s="4"/>
      <c r="O1" s="4"/>
    </row>
    <row r="2" spans="2:19" ht="17.100000000000001" customHeight="1" thickBot="1">
      <c r="B2" s="55"/>
      <c r="C2" s="55"/>
      <c r="D2" s="55"/>
      <c r="E2" s="55"/>
      <c r="F2" s="55"/>
      <c r="G2" s="7" t="s">
        <v>1</v>
      </c>
      <c r="H2" s="7" t="s">
        <v>128</v>
      </c>
      <c r="I2" s="6"/>
      <c r="J2" s="8"/>
      <c r="K2" s="9"/>
      <c r="L2" s="9"/>
      <c r="M2" s="9"/>
      <c r="N2" s="9"/>
      <c r="O2" s="9"/>
    </row>
    <row r="3" spans="2:19" s="15" customFormat="1" ht="17.45" customHeight="1">
      <c r="B3" s="10" t="s">
        <v>2</v>
      </c>
      <c r="C3" s="11" t="s">
        <v>3</v>
      </c>
      <c r="D3" s="51" t="s">
        <v>4</v>
      </c>
      <c r="E3" s="51" t="s">
        <v>5</v>
      </c>
      <c r="F3" s="56" t="s">
        <v>6</v>
      </c>
      <c r="G3" s="56"/>
      <c r="H3" s="51" t="s">
        <v>7</v>
      </c>
      <c r="I3" s="51" t="s">
        <v>8</v>
      </c>
      <c r="J3" s="11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4" t="s">
        <v>14</v>
      </c>
    </row>
    <row r="4" spans="2:19" s="15" customFormat="1" ht="24" customHeight="1">
      <c r="B4" s="57">
        <v>45699</v>
      </c>
      <c r="C4" s="59" t="str">
        <f t="shared" ref="C4:C26" si="0">RIGHT(TEXT(B4,"AAAA"))</f>
        <v>二</v>
      </c>
      <c r="D4" s="115" t="s">
        <v>93</v>
      </c>
      <c r="E4" s="43" t="s">
        <v>17</v>
      </c>
      <c r="F4" s="42" t="s">
        <v>144</v>
      </c>
      <c r="G4" s="43" t="s">
        <v>145</v>
      </c>
      <c r="H4" s="63" t="s">
        <v>16</v>
      </c>
      <c r="I4" s="43" t="s">
        <v>20</v>
      </c>
      <c r="J4" s="116"/>
      <c r="K4" s="67">
        <v>6.4</v>
      </c>
      <c r="L4" s="67">
        <v>2.8</v>
      </c>
      <c r="M4" s="67">
        <v>2</v>
      </c>
      <c r="N4" s="67">
        <v>2.1</v>
      </c>
      <c r="O4" s="69">
        <f>K4*70+L4*75+M4*25+N4*45</f>
        <v>802.5</v>
      </c>
    </row>
    <row r="5" spans="2:19" s="17" customFormat="1" ht="24" customHeight="1">
      <c r="B5" s="58"/>
      <c r="C5" s="60"/>
      <c r="D5" s="117"/>
      <c r="E5" s="37" t="s">
        <v>108</v>
      </c>
      <c r="F5" s="37" t="s">
        <v>21</v>
      </c>
      <c r="G5" s="37" t="s">
        <v>22</v>
      </c>
      <c r="H5" s="64"/>
      <c r="I5" s="37" t="s">
        <v>146</v>
      </c>
      <c r="J5" s="118"/>
      <c r="K5" s="68"/>
      <c r="L5" s="68"/>
      <c r="M5" s="68"/>
      <c r="N5" s="68"/>
      <c r="O5" s="70"/>
      <c r="Q5" s="15"/>
      <c r="R5" s="15"/>
      <c r="S5" s="15"/>
    </row>
    <row r="6" spans="2:19" s="15" customFormat="1" ht="24" customHeight="1">
      <c r="B6" s="72">
        <v>45700</v>
      </c>
      <c r="C6" s="59" t="str">
        <f t="shared" si="0"/>
        <v>三</v>
      </c>
      <c r="D6" s="119" t="s">
        <v>125</v>
      </c>
      <c r="E6" s="42" t="s">
        <v>135</v>
      </c>
      <c r="F6" s="120" t="s">
        <v>137</v>
      </c>
      <c r="G6" s="42" t="s">
        <v>24</v>
      </c>
      <c r="H6" s="75" t="s">
        <v>147</v>
      </c>
      <c r="I6" s="121" t="s">
        <v>148</v>
      </c>
      <c r="J6" s="122"/>
      <c r="K6" s="77">
        <v>6.3</v>
      </c>
      <c r="L6" s="77">
        <v>2.6</v>
      </c>
      <c r="M6" s="77">
        <v>2.1</v>
      </c>
      <c r="N6" s="77">
        <v>2.2000000000000002</v>
      </c>
      <c r="O6" s="71">
        <f>K6*70+L6*75+M6*25+N6*45</f>
        <v>787.5</v>
      </c>
      <c r="P6" s="5"/>
    </row>
    <row r="7" spans="2:19" s="17" customFormat="1" ht="24" customHeight="1">
      <c r="B7" s="58"/>
      <c r="C7" s="60"/>
      <c r="D7" s="117"/>
      <c r="E7" s="37" t="s">
        <v>149</v>
      </c>
      <c r="F7" s="123" t="s">
        <v>138</v>
      </c>
      <c r="G7" s="37" t="s">
        <v>26</v>
      </c>
      <c r="H7" s="64"/>
      <c r="I7" s="123" t="s">
        <v>150</v>
      </c>
      <c r="J7" s="118"/>
      <c r="K7" s="68"/>
      <c r="L7" s="68"/>
      <c r="M7" s="68"/>
      <c r="N7" s="68"/>
      <c r="O7" s="70"/>
      <c r="P7" s="15"/>
      <c r="Q7" s="15"/>
      <c r="R7" s="15"/>
      <c r="S7" s="15"/>
    </row>
    <row r="8" spans="2:19" s="15" customFormat="1" ht="24" customHeight="1">
      <c r="B8" s="72">
        <v>45701</v>
      </c>
      <c r="C8" s="73" t="str">
        <f t="shared" si="0"/>
        <v>四</v>
      </c>
      <c r="D8" s="124" t="s">
        <v>28</v>
      </c>
      <c r="E8" s="42" t="s">
        <v>151</v>
      </c>
      <c r="F8" s="42" t="s">
        <v>30</v>
      </c>
      <c r="G8" s="42" t="s">
        <v>152</v>
      </c>
      <c r="H8" s="75" t="s">
        <v>16</v>
      </c>
      <c r="I8" s="42" t="s">
        <v>25</v>
      </c>
      <c r="J8" s="122"/>
      <c r="K8" s="77">
        <v>6.4</v>
      </c>
      <c r="L8" s="77">
        <v>2.1</v>
      </c>
      <c r="M8" s="77">
        <v>2.1</v>
      </c>
      <c r="N8" s="77">
        <v>2.1</v>
      </c>
      <c r="O8" s="71">
        <f>K8*70+L8*75+M8*25+N8*45</f>
        <v>752.5</v>
      </c>
      <c r="Q8" s="17"/>
    </row>
    <row r="9" spans="2:19" s="17" customFormat="1" ht="24" customHeight="1">
      <c r="B9" s="58"/>
      <c r="C9" s="60"/>
      <c r="D9" s="117"/>
      <c r="E9" s="37" t="s">
        <v>153</v>
      </c>
      <c r="F9" s="44" t="s">
        <v>34</v>
      </c>
      <c r="G9" s="37" t="s">
        <v>35</v>
      </c>
      <c r="H9" s="64"/>
      <c r="I9" s="37" t="s">
        <v>102</v>
      </c>
      <c r="J9" s="118"/>
      <c r="K9" s="68"/>
      <c r="L9" s="68"/>
      <c r="M9" s="68"/>
      <c r="N9" s="68"/>
      <c r="O9" s="70"/>
      <c r="R9" s="15"/>
      <c r="S9" s="15"/>
    </row>
    <row r="10" spans="2:19" s="15" customFormat="1" ht="24" customHeight="1">
      <c r="B10" s="72">
        <v>45702</v>
      </c>
      <c r="C10" s="73" t="str">
        <f t="shared" si="0"/>
        <v>五</v>
      </c>
      <c r="D10" s="124" t="s">
        <v>154</v>
      </c>
      <c r="E10" s="42" t="s">
        <v>37</v>
      </c>
      <c r="F10" s="121" t="s">
        <v>155</v>
      </c>
      <c r="G10" s="43" t="s">
        <v>38</v>
      </c>
      <c r="H10" s="75" t="s">
        <v>16</v>
      </c>
      <c r="I10" s="42" t="s">
        <v>156</v>
      </c>
      <c r="J10" s="122"/>
      <c r="K10" s="77">
        <v>5.4</v>
      </c>
      <c r="L10" s="77">
        <v>2.8</v>
      </c>
      <c r="M10" s="77">
        <v>2.1</v>
      </c>
      <c r="N10" s="77">
        <v>2.2000000000000002</v>
      </c>
      <c r="O10" s="71">
        <f>K10*70+L10*75+M10*25+N10*45</f>
        <v>739.5</v>
      </c>
    </row>
    <row r="11" spans="2:19" s="17" customFormat="1" ht="24" customHeight="1" thickBot="1">
      <c r="B11" s="87"/>
      <c r="C11" s="88"/>
      <c r="D11" s="125"/>
      <c r="E11" s="45" t="s">
        <v>40</v>
      </c>
      <c r="F11" s="123" t="s">
        <v>157</v>
      </c>
      <c r="G11" s="45" t="s">
        <v>41</v>
      </c>
      <c r="H11" s="90"/>
      <c r="I11" s="45" t="s">
        <v>158</v>
      </c>
      <c r="J11" s="126"/>
      <c r="K11" s="92"/>
      <c r="L11" s="92"/>
      <c r="M11" s="92"/>
      <c r="N11" s="92"/>
      <c r="O11" s="81"/>
      <c r="R11"/>
      <c r="S11" s="15"/>
    </row>
    <row r="12" spans="2:19" s="15" customFormat="1" ht="24" customHeight="1" thickTop="1">
      <c r="B12" s="57">
        <v>45705</v>
      </c>
      <c r="C12" s="59" t="str">
        <f t="shared" si="0"/>
        <v>一</v>
      </c>
      <c r="D12" s="115" t="s">
        <v>159</v>
      </c>
      <c r="E12" s="43" t="s">
        <v>42</v>
      </c>
      <c r="F12" s="43" t="s">
        <v>95</v>
      </c>
      <c r="G12" s="43" t="s">
        <v>160</v>
      </c>
      <c r="H12" s="63" t="s">
        <v>15</v>
      </c>
      <c r="I12" s="43" t="s">
        <v>96</v>
      </c>
      <c r="J12" s="116"/>
      <c r="K12" s="67">
        <v>6.3</v>
      </c>
      <c r="L12" s="67">
        <v>2.6</v>
      </c>
      <c r="M12" s="67">
        <v>2.2000000000000002</v>
      </c>
      <c r="N12" s="67">
        <v>2.2999999999999998</v>
      </c>
      <c r="O12" s="85">
        <f>K12*70+L12*75+M12*25+N12*45</f>
        <v>794.5</v>
      </c>
      <c r="P12" s="5"/>
    </row>
    <row r="13" spans="2:19" s="17" customFormat="1" ht="24" customHeight="1">
      <c r="B13" s="58"/>
      <c r="C13" s="60"/>
      <c r="D13" s="117"/>
      <c r="E13" s="37" t="s">
        <v>44</v>
      </c>
      <c r="F13" s="37" t="s">
        <v>97</v>
      </c>
      <c r="G13" s="37" t="s">
        <v>45</v>
      </c>
      <c r="H13" s="64"/>
      <c r="I13" s="37" t="s">
        <v>161</v>
      </c>
      <c r="J13" s="118"/>
      <c r="K13" s="84"/>
      <c r="L13" s="84"/>
      <c r="M13" s="84"/>
      <c r="N13" s="84"/>
      <c r="O13" s="86"/>
      <c r="R13" s="15"/>
      <c r="S13" s="15"/>
    </row>
    <row r="14" spans="2:19" s="15" customFormat="1" ht="24" customHeight="1">
      <c r="B14" s="72">
        <v>45706</v>
      </c>
      <c r="C14" s="73" t="str">
        <f t="shared" si="0"/>
        <v>二</v>
      </c>
      <c r="D14" s="124" t="s">
        <v>162</v>
      </c>
      <c r="E14" s="42" t="s">
        <v>47</v>
      </c>
      <c r="F14" s="42" t="s">
        <v>48</v>
      </c>
      <c r="G14" s="42" t="s">
        <v>103</v>
      </c>
      <c r="H14" s="75" t="s">
        <v>16</v>
      </c>
      <c r="I14" s="42" t="s">
        <v>49</v>
      </c>
      <c r="J14" s="122"/>
      <c r="K14" s="77">
        <v>6.4</v>
      </c>
      <c r="L14" s="77">
        <v>2.7</v>
      </c>
      <c r="M14" s="77">
        <v>2.1</v>
      </c>
      <c r="N14" s="77">
        <v>2.2000000000000002</v>
      </c>
      <c r="O14" s="93">
        <f>K14*70+L14*75+M14*25+N14*45</f>
        <v>802</v>
      </c>
    </row>
    <row r="15" spans="2:19" s="17" customFormat="1" ht="24" customHeight="1">
      <c r="B15" s="58"/>
      <c r="C15" s="60"/>
      <c r="D15" s="117"/>
      <c r="E15" s="37" t="s">
        <v>163</v>
      </c>
      <c r="F15" s="37" t="s">
        <v>50</v>
      </c>
      <c r="G15" s="37" t="s">
        <v>104</v>
      </c>
      <c r="H15" s="64"/>
      <c r="I15" s="37" t="s">
        <v>51</v>
      </c>
      <c r="J15" s="118"/>
      <c r="K15" s="84"/>
      <c r="L15" s="84"/>
      <c r="M15" s="84"/>
      <c r="N15" s="84"/>
      <c r="O15" s="86"/>
      <c r="R15" s="15"/>
      <c r="S15" s="15"/>
    </row>
    <row r="16" spans="2:19" s="15" customFormat="1" ht="24" customHeight="1">
      <c r="B16" s="72">
        <v>45707</v>
      </c>
      <c r="C16" s="73" t="str">
        <f t="shared" si="0"/>
        <v>三</v>
      </c>
      <c r="D16" s="124" t="s">
        <v>94</v>
      </c>
      <c r="E16" s="42" t="s">
        <v>141</v>
      </c>
      <c r="F16" s="42" t="s">
        <v>164</v>
      </c>
      <c r="G16" s="42" t="s">
        <v>106</v>
      </c>
      <c r="H16" s="75" t="s">
        <v>52</v>
      </c>
      <c r="I16" s="121" t="s">
        <v>165</v>
      </c>
      <c r="J16" s="122"/>
      <c r="K16" s="77">
        <v>6.3</v>
      </c>
      <c r="L16" s="77">
        <v>2.7</v>
      </c>
      <c r="M16" s="77">
        <v>2.2000000000000002</v>
      </c>
      <c r="N16" s="77">
        <v>2.2000000000000002</v>
      </c>
      <c r="O16" s="93">
        <f>K16*70+L16*75+M16*25+N16*45</f>
        <v>797.5</v>
      </c>
      <c r="P16" s="5"/>
    </row>
    <row r="17" spans="2:19" s="17" customFormat="1" ht="24" customHeight="1">
      <c r="B17" s="58"/>
      <c r="C17" s="60"/>
      <c r="D17" s="117"/>
      <c r="E17" s="37" t="s">
        <v>149</v>
      </c>
      <c r="F17" s="37" t="s">
        <v>54</v>
      </c>
      <c r="G17" s="37" t="s">
        <v>107</v>
      </c>
      <c r="H17" s="64"/>
      <c r="I17" s="123" t="s">
        <v>166</v>
      </c>
      <c r="J17" s="118"/>
      <c r="K17" s="84"/>
      <c r="L17" s="84"/>
      <c r="M17" s="84"/>
      <c r="N17" s="84"/>
      <c r="O17" s="86"/>
      <c r="R17" s="15"/>
      <c r="S17" s="15"/>
    </row>
    <row r="18" spans="2:19" s="15" customFormat="1" ht="24" customHeight="1">
      <c r="B18" s="72">
        <v>45708</v>
      </c>
      <c r="C18" s="73" t="str">
        <f t="shared" si="0"/>
        <v>四</v>
      </c>
      <c r="D18" s="124" t="s">
        <v>28</v>
      </c>
      <c r="E18" s="43" t="s">
        <v>167</v>
      </c>
      <c r="F18" s="42" t="s">
        <v>56</v>
      </c>
      <c r="G18" s="42" t="s">
        <v>57</v>
      </c>
      <c r="H18" s="75" t="s">
        <v>16</v>
      </c>
      <c r="I18" s="42" t="s">
        <v>168</v>
      </c>
      <c r="J18" s="122"/>
      <c r="K18" s="77">
        <v>6.4</v>
      </c>
      <c r="L18" s="77">
        <v>2.8</v>
      </c>
      <c r="M18" s="77">
        <v>2</v>
      </c>
      <c r="N18" s="77">
        <v>2.1</v>
      </c>
      <c r="O18" s="93">
        <f>K18*70+L18*75+M18*25+N18*45</f>
        <v>802.5</v>
      </c>
    </row>
    <row r="19" spans="2:19" s="17" customFormat="1" ht="24" customHeight="1">
      <c r="B19" s="58"/>
      <c r="C19" s="60"/>
      <c r="D19" s="117"/>
      <c r="E19" s="37" t="s">
        <v>59</v>
      </c>
      <c r="F19" s="37" t="s">
        <v>60</v>
      </c>
      <c r="G19" s="37" t="s">
        <v>61</v>
      </c>
      <c r="H19" s="64"/>
      <c r="I19" s="37" t="s">
        <v>169</v>
      </c>
      <c r="J19" s="118"/>
      <c r="K19" s="84"/>
      <c r="L19" s="84"/>
      <c r="M19" s="84"/>
      <c r="N19" s="84"/>
      <c r="O19" s="86"/>
      <c r="R19" s="5"/>
      <c r="S19" s="15"/>
    </row>
    <row r="20" spans="2:19" s="15" customFormat="1" ht="24" customHeight="1">
      <c r="B20" s="72">
        <v>45709</v>
      </c>
      <c r="C20" s="73" t="str">
        <f t="shared" si="0"/>
        <v>五</v>
      </c>
      <c r="D20" s="124" t="s">
        <v>170</v>
      </c>
      <c r="E20" s="42" t="s">
        <v>171</v>
      </c>
      <c r="F20" s="42" t="s">
        <v>172</v>
      </c>
      <c r="G20" s="42" t="s">
        <v>63</v>
      </c>
      <c r="H20" s="75" t="s">
        <v>16</v>
      </c>
      <c r="I20" s="42" t="s">
        <v>64</v>
      </c>
      <c r="J20" s="122" t="s">
        <v>173</v>
      </c>
      <c r="K20" s="77">
        <v>6.6</v>
      </c>
      <c r="L20" s="77">
        <v>2.8</v>
      </c>
      <c r="M20" s="77">
        <v>2.4</v>
      </c>
      <c r="N20" s="77">
        <v>2.6</v>
      </c>
      <c r="O20" s="93">
        <f>K20*70+L20*75+M20*25+N20*45</f>
        <v>849</v>
      </c>
      <c r="R20" s="5"/>
    </row>
    <row r="21" spans="2:19" s="17" customFormat="1" ht="24" customHeight="1" thickBot="1">
      <c r="B21" s="87"/>
      <c r="C21" s="88"/>
      <c r="D21" s="125"/>
      <c r="E21" s="45" t="s">
        <v>65</v>
      </c>
      <c r="F21" s="45" t="s">
        <v>174</v>
      </c>
      <c r="G21" s="45" t="s">
        <v>66</v>
      </c>
      <c r="H21" s="90"/>
      <c r="I21" s="45" t="s">
        <v>175</v>
      </c>
      <c r="J21" s="126"/>
      <c r="K21" s="94"/>
      <c r="L21" s="94"/>
      <c r="M21" s="94"/>
      <c r="N21" s="94"/>
      <c r="O21" s="95"/>
      <c r="R21" s="5"/>
      <c r="S21" s="15"/>
    </row>
    <row r="22" spans="2:19" s="15" customFormat="1" ht="24" customHeight="1" thickTop="1">
      <c r="B22" s="57">
        <v>45712</v>
      </c>
      <c r="C22" s="59" t="str">
        <f t="shared" si="0"/>
        <v>一</v>
      </c>
      <c r="D22" s="115" t="s">
        <v>93</v>
      </c>
      <c r="E22" s="42" t="s">
        <v>113</v>
      </c>
      <c r="F22" s="43" t="s">
        <v>176</v>
      </c>
      <c r="G22" s="43" t="s">
        <v>115</v>
      </c>
      <c r="H22" s="63" t="s">
        <v>15</v>
      </c>
      <c r="I22" s="43" t="s">
        <v>177</v>
      </c>
      <c r="J22" s="116"/>
      <c r="K22" s="67">
        <v>6.3</v>
      </c>
      <c r="L22" s="67">
        <v>2.6</v>
      </c>
      <c r="M22" s="67">
        <v>2.2000000000000002</v>
      </c>
      <c r="N22" s="67">
        <v>2.2999999999999998</v>
      </c>
      <c r="O22" s="85">
        <f>K22*70+L22*75+M22*25+N22*45</f>
        <v>794.5</v>
      </c>
      <c r="P22" s="5"/>
      <c r="R22" s="5"/>
    </row>
    <row r="23" spans="2:19" s="17" customFormat="1" ht="24" customHeight="1">
      <c r="B23" s="58"/>
      <c r="C23" s="60"/>
      <c r="D23" s="117"/>
      <c r="E23" s="37" t="s">
        <v>116</v>
      </c>
      <c r="F23" s="37" t="s">
        <v>117</v>
      </c>
      <c r="G23" s="37" t="s">
        <v>124</v>
      </c>
      <c r="H23" s="64"/>
      <c r="I23" s="37" t="s">
        <v>92</v>
      </c>
      <c r="J23" s="118"/>
      <c r="K23" s="84"/>
      <c r="L23" s="84"/>
      <c r="M23" s="84"/>
      <c r="N23" s="84"/>
      <c r="O23" s="86"/>
      <c r="R23" s="5"/>
      <c r="S23" s="5"/>
    </row>
    <row r="24" spans="2:19" s="15" customFormat="1" ht="24" customHeight="1">
      <c r="B24" s="72">
        <v>45713</v>
      </c>
      <c r="C24" s="73" t="str">
        <f t="shared" si="0"/>
        <v>二</v>
      </c>
      <c r="D24" s="124" t="s">
        <v>69</v>
      </c>
      <c r="E24" s="42" t="s">
        <v>70</v>
      </c>
      <c r="F24" s="42" t="s">
        <v>71</v>
      </c>
      <c r="G24" s="42" t="s">
        <v>72</v>
      </c>
      <c r="H24" s="75" t="s">
        <v>16</v>
      </c>
      <c r="I24" s="42" t="s">
        <v>178</v>
      </c>
      <c r="J24" s="122"/>
      <c r="K24" s="77">
        <v>6.4</v>
      </c>
      <c r="L24" s="77">
        <v>2.7</v>
      </c>
      <c r="M24" s="77">
        <v>2.1</v>
      </c>
      <c r="N24" s="77">
        <v>2.2000000000000002</v>
      </c>
      <c r="O24" s="93">
        <f>K24*70+L24*75+M24*25+N24*45</f>
        <v>802</v>
      </c>
      <c r="R24" s="5"/>
      <c r="S24" s="5"/>
    </row>
    <row r="25" spans="2:19" s="17" customFormat="1" ht="24" customHeight="1">
      <c r="B25" s="58"/>
      <c r="C25" s="60"/>
      <c r="D25" s="117"/>
      <c r="E25" s="37" t="s">
        <v>73</v>
      </c>
      <c r="F25" s="37" t="s">
        <v>74</v>
      </c>
      <c r="G25" s="37" t="s">
        <v>75</v>
      </c>
      <c r="H25" s="64"/>
      <c r="I25" s="37" t="s">
        <v>179</v>
      </c>
      <c r="J25" s="118"/>
      <c r="K25" s="84"/>
      <c r="L25" s="84"/>
      <c r="M25" s="84"/>
      <c r="N25" s="84"/>
      <c r="O25" s="86"/>
      <c r="R25" s="5"/>
      <c r="S25" s="5"/>
    </row>
    <row r="26" spans="2:19" s="15" customFormat="1" ht="24" customHeight="1">
      <c r="B26" s="72">
        <v>45714</v>
      </c>
      <c r="C26" s="100" t="str">
        <f t="shared" si="0"/>
        <v>三</v>
      </c>
      <c r="D26" s="119" t="s">
        <v>185</v>
      </c>
      <c r="E26" s="43" t="s">
        <v>142</v>
      </c>
      <c r="F26" s="42" t="s">
        <v>180</v>
      </c>
      <c r="G26" s="42" t="s">
        <v>119</v>
      </c>
      <c r="H26" s="75" t="s">
        <v>52</v>
      </c>
      <c r="I26" s="121" t="s">
        <v>76</v>
      </c>
      <c r="J26" s="122"/>
      <c r="K26" s="77">
        <v>6.3</v>
      </c>
      <c r="L26" s="77">
        <v>2.7</v>
      </c>
      <c r="M26" s="77">
        <v>2.2000000000000002</v>
      </c>
      <c r="N26" s="77">
        <v>2.2000000000000002</v>
      </c>
      <c r="O26" s="93">
        <f>K26*70+L26*75+M26*25+N26*45</f>
        <v>797.5</v>
      </c>
      <c r="R26" s="5"/>
      <c r="S26" s="5"/>
    </row>
    <row r="27" spans="2:19" s="17" customFormat="1" ht="24" customHeight="1">
      <c r="B27" s="58"/>
      <c r="C27" s="101"/>
      <c r="D27" s="117"/>
      <c r="E27" s="37" t="s">
        <v>181</v>
      </c>
      <c r="F27" s="37" t="s">
        <v>77</v>
      </c>
      <c r="G27" s="37" t="s">
        <v>78</v>
      </c>
      <c r="H27" s="64"/>
      <c r="I27" s="123" t="s">
        <v>79</v>
      </c>
      <c r="J27" s="118"/>
      <c r="K27" s="84"/>
      <c r="L27" s="84"/>
      <c r="M27" s="84"/>
      <c r="N27" s="84"/>
      <c r="O27" s="86"/>
      <c r="R27" s="5"/>
      <c r="S27" s="5"/>
    </row>
    <row r="28" spans="2:19" s="15" customFormat="1" ht="24" customHeight="1">
      <c r="B28" s="72">
        <v>45715</v>
      </c>
      <c r="C28" s="73" t="str">
        <f>RIGHT(TEXT(B28,"AAAA"))</f>
        <v>四</v>
      </c>
      <c r="D28" s="124" t="s">
        <v>182</v>
      </c>
      <c r="E28" s="42" t="s">
        <v>81</v>
      </c>
      <c r="F28" s="42" t="s">
        <v>120</v>
      </c>
      <c r="G28" s="42" t="s">
        <v>183</v>
      </c>
      <c r="H28" s="75" t="s">
        <v>16</v>
      </c>
      <c r="I28" s="42" t="s">
        <v>82</v>
      </c>
      <c r="J28" s="122"/>
      <c r="K28" s="77">
        <v>6.6</v>
      </c>
      <c r="L28" s="77">
        <v>2.8</v>
      </c>
      <c r="M28" s="77">
        <v>2.4</v>
      </c>
      <c r="N28" s="77">
        <v>2.6</v>
      </c>
      <c r="O28" s="93">
        <f>K28*70+L28*75+M28*25+N28*45</f>
        <v>849</v>
      </c>
      <c r="R28" s="5"/>
      <c r="S28" s="5"/>
    </row>
    <row r="29" spans="2:19" s="17" customFormat="1" ht="24" customHeight="1">
      <c r="B29" s="58"/>
      <c r="C29" s="60"/>
      <c r="D29" s="117"/>
      <c r="E29" s="37" t="s">
        <v>83</v>
      </c>
      <c r="F29" s="37" t="s">
        <v>184</v>
      </c>
      <c r="G29" s="37" t="s">
        <v>84</v>
      </c>
      <c r="H29" s="64"/>
      <c r="I29" s="37" t="s">
        <v>85</v>
      </c>
      <c r="J29" s="118"/>
      <c r="K29" s="84"/>
      <c r="L29" s="84"/>
      <c r="M29" s="84"/>
      <c r="N29" s="84"/>
      <c r="O29" s="86"/>
      <c r="R29" s="5"/>
      <c r="S29" s="5"/>
    </row>
    <row r="30" spans="2:19" s="20" customFormat="1" ht="35.1" customHeight="1" thickBot="1">
      <c r="B30" s="103" t="s">
        <v>86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/>
      <c r="R30" s="5"/>
      <c r="S30" s="5"/>
    </row>
    <row r="31" spans="2:19" s="15" customFormat="1" ht="24.95" hidden="1" customHeight="1">
      <c r="B31" s="57" t="e">
        <f>#REF!+1</f>
        <v>#REF!</v>
      </c>
      <c r="C31" s="107" t="s">
        <v>87</v>
      </c>
      <c r="D31" s="109"/>
      <c r="E31" s="50"/>
      <c r="F31" s="50"/>
      <c r="G31" s="50"/>
      <c r="H31" s="111" t="s">
        <v>16</v>
      </c>
      <c r="I31" s="50"/>
      <c r="J31" s="113"/>
      <c r="K31" s="96">
        <v>6.6</v>
      </c>
      <c r="L31" s="96">
        <v>2.8</v>
      </c>
      <c r="M31" s="96">
        <v>2.4</v>
      </c>
      <c r="N31" s="96">
        <v>2.6</v>
      </c>
      <c r="O31" s="98">
        <f>K31*70+L31*75+M31*25+N31*45</f>
        <v>849</v>
      </c>
      <c r="R31" s="5"/>
      <c r="S31" s="5"/>
    </row>
    <row r="32" spans="2:19" s="15" customFormat="1" ht="12" hidden="1" customHeight="1" thickBot="1">
      <c r="B32" s="106"/>
      <c r="C32" s="108"/>
      <c r="D32" s="110"/>
      <c r="E32" s="21"/>
      <c r="F32" s="21"/>
      <c r="G32" s="21"/>
      <c r="H32" s="112"/>
      <c r="I32" s="21"/>
      <c r="J32" s="114"/>
      <c r="K32" s="97"/>
      <c r="L32" s="97"/>
      <c r="M32" s="97"/>
      <c r="N32" s="97"/>
      <c r="O32" s="99"/>
      <c r="R32" s="5"/>
      <c r="S32" s="5"/>
    </row>
    <row r="33" spans="2:19" customFormat="1" ht="12.95" customHeight="1">
      <c r="B33" s="22" t="s">
        <v>88</v>
      </c>
      <c r="C33" s="23"/>
      <c r="D33" s="24"/>
      <c r="E33" s="24"/>
      <c r="F33" s="24"/>
      <c r="G33" s="25" t="s">
        <v>89</v>
      </c>
      <c r="H33" s="25"/>
      <c r="I33" s="25"/>
      <c r="J33" s="25"/>
      <c r="K33" s="26"/>
      <c r="L33" s="26"/>
      <c r="M33" s="26"/>
      <c r="N33" s="26"/>
      <c r="O33" s="26"/>
      <c r="R33" s="5"/>
      <c r="S33" s="5"/>
    </row>
    <row r="34" spans="2:19" customFormat="1" ht="12.95" customHeight="1">
      <c r="B34" s="27" t="s">
        <v>90</v>
      </c>
      <c r="C34" s="28"/>
      <c r="D34" s="28"/>
      <c r="E34" s="28"/>
      <c r="F34" s="29"/>
      <c r="G34" s="30"/>
      <c r="H34" s="31"/>
      <c r="I34" s="30"/>
      <c r="J34" s="32"/>
      <c r="K34" s="32"/>
      <c r="L34" s="32"/>
      <c r="M34" s="32"/>
      <c r="N34" s="32"/>
      <c r="O34" s="33"/>
      <c r="R34" s="5"/>
      <c r="S34" s="5"/>
    </row>
    <row r="35" spans="2:19" customFormat="1" ht="12.95" customHeight="1">
      <c r="B35" s="34" t="s">
        <v>131</v>
      </c>
      <c r="C35" s="24"/>
      <c r="D35" s="24"/>
      <c r="E35" s="24"/>
      <c r="F35" s="24"/>
      <c r="G35" s="35" t="s">
        <v>91</v>
      </c>
      <c r="H35" s="36"/>
      <c r="I35" s="36"/>
      <c r="J35" s="102" t="str">
        <f>LEFT(G1,2)</f>
        <v>青埔</v>
      </c>
      <c r="K35" s="102"/>
      <c r="L35" s="102"/>
      <c r="M35" s="102"/>
      <c r="N35" s="102"/>
      <c r="O35" s="102"/>
      <c r="R35" s="5"/>
      <c r="S35" s="5"/>
    </row>
    <row r="39" spans="2:19" ht="18.75" customHeight="1"/>
    <row r="40" spans="2:19" ht="15.75" customHeight="1"/>
  </sheetData>
  <mergeCells count="144">
    <mergeCell ref="K31:K32"/>
    <mergeCell ref="L31:L32"/>
    <mergeCell ref="M31:M32"/>
    <mergeCell ref="N31:N32"/>
    <mergeCell ref="O31:O32"/>
    <mergeCell ref="J35:O35"/>
    <mergeCell ref="L28:L29"/>
    <mergeCell ref="M28:M29"/>
    <mergeCell ref="N28:N29"/>
    <mergeCell ref="O28:O29"/>
    <mergeCell ref="B30:O30"/>
    <mergeCell ref="B31:B32"/>
    <mergeCell ref="C31:C32"/>
    <mergeCell ref="D31:D32"/>
    <mergeCell ref="H31:H32"/>
    <mergeCell ref="J31:J32"/>
    <mergeCell ref="L26:L27"/>
    <mergeCell ref="M26:M27"/>
    <mergeCell ref="N26:N27"/>
    <mergeCell ref="O26:O27"/>
    <mergeCell ref="B28:B29"/>
    <mergeCell ref="C28:C29"/>
    <mergeCell ref="D28:D29"/>
    <mergeCell ref="H28:H29"/>
    <mergeCell ref="J28:J29"/>
    <mergeCell ref="K28:K29"/>
    <mergeCell ref="L24:L25"/>
    <mergeCell ref="M24:M25"/>
    <mergeCell ref="N24:N25"/>
    <mergeCell ref="O24:O25"/>
    <mergeCell ref="B26:B27"/>
    <mergeCell ref="C26:C27"/>
    <mergeCell ref="D26:D27"/>
    <mergeCell ref="H26:H27"/>
    <mergeCell ref="J26:J27"/>
    <mergeCell ref="K26:K27"/>
    <mergeCell ref="L22:L23"/>
    <mergeCell ref="M22:M23"/>
    <mergeCell ref="N22:N23"/>
    <mergeCell ref="O22:O23"/>
    <mergeCell ref="B24:B25"/>
    <mergeCell ref="C24:C25"/>
    <mergeCell ref="D24:D25"/>
    <mergeCell ref="H24:H25"/>
    <mergeCell ref="J24:J25"/>
    <mergeCell ref="K24:K25"/>
    <mergeCell ref="L20:L21"/>
    <mergeCell ref="M20:M21"/>
    <mergeCell ref="N20:N21"/>
    <mergeCell ref="O20:O21"/>
    <mergeCell ref="B22:B23"/>
    <mergeCell ref="C22:C23"/>
    <mergeCell ref="D22:D23"/>
    <mergeCell ref="H22:H23"/>
    <mergeCell ref="J22:J23"/>
    <mergeCell ref="K22:K23"/>
    <mergeCell ref="L18:L19"/>
    <mergeCell ref="M18:M19"/>
    <mergeCell ref="N18:N19"/>
    <mergeCell ref="O18:O19"/>
    <mergeCell ref="B20:B21"/>
    <mergeCell ref="C20:C21"/>
    <mergeCell ref="D20:D21"/>
    <mergeCell ref="H20:H21"/>
    <mergeCell ref="J20:J21"/>
    <mergeCell ref="K20:K21"/>
    <mergeCell ref="L16:L17"/>
    <mergeCell ref="M16:M17"/>
    <mergeCell ref="N16:N17"/>
    <mergeCell ref="O16:O17"/>
    <mergeCell ref="B18:B19"/>
    <mergeCell ref="C18:C19"/>
    <mergeCell ref="D18:D19"/>
    <mergeCell ref="H18:H19"/>
    <mergeCell ref="J18:J19"/>
    <mergeCell ref="K18:K19"/>
    <mergeCell ref="L14:L15"/>
    <mergeCell ref="M14:M15"/>
    <mergeCell ref="N14:N15"/>
    <mergeCell ref="O14:O15"/>
    <mergeCell ref="B16:B17"/>
    <mergeCell ref="C16:C17"/>
    <mergeCell ref="D16:D17"/>
    <mergeCell ref="H16:H17"/>
    <mergeCell ref="J16:J17"/>
    <mergeCell ref="K16:K17"/>
    <mergeCell ref="L12:L13"/>
    <mergeCell ref="M12:M13"/>
    <mergeCell ref="N12:N13"/>
    <mergeCell ref="O12:O13"/>
    <mergeCell ref="B14:B15"/>
    <mergeCell ref="C14:C15"/>
    <mergeCell ref="D14:D15"/>
    <mergeCell ref="H14:H15"/>
    <mergeCell ref="J14:J15"/>
    <mergeCell ref="K14:K15"/>
    <mergeCell ref="L10:L11"/>
    <mergeCell ref="M10:M11"/>
    <mergeCell ref="N10:N11"/>
    <mergeCell ref="O10:O11"/>
    <mergeCell ref="B12:B13"/>
    <mergeCell ref="C12:C13"/>
    <mergeCell ref="D12:D13"/>
    <mergeCell ref="H12:H13"/>
    <mergeCell ref="J12:J13"/>
    <mergeCell ref="K12:K13"/>
    <mergeCell ref="L8:L9"/>
    <mergeCell ref="M8:M9"/>
    <mergeCell ref="N8:N9"/>
    <mergeCell ref="O8:O9"/>
    <mergeCell ref="B10:B11"/>
    <mergeCell ref="C10:C11"/>
    <mergeCell ref="D10:D11"/>
    <mergeCell ref="H10:H11"/>
    <mergeCell ref="J10:J11"/>
    <mergeCell ref="K10:K11"/>
    <mergeCell ref="L6:L7"/>
    <mergeCell ref="M6:M7"/>
    <mergeCell ref="N6:N7"/>
    <mergeCell ref="O6:O7"/>
    <mergeCell ref="B8:B9"/>
    <mergeCell ref="C8:C9"/>
    <mergeCell ref="D8:D9"/>
    <mergeCell ref="H8:H9"/>
    <mergeCell ref="J8:J9"/>
    <mergeCell ref="K8:K9"/>
    <mergeCell ref="B6:B7"/>
    <mergeCell ref="C6:C7"/>
    <mergeCell ref="D6:D7"/>
    <mergeCell ref="H6:H7"/>
    <mergeCell ref="J6:J7"/>
    <mergeCell ref="K6:K7"/>
    <mergeCell ref="J4:J5"/>
    <mergeCell ref="K4:K5"/>
    <mergeCell ref="L4:L5"/>
    <mergeCell ref="M4:M5"/>
    <mergeCell ref="N4:N5"/>
    <mergeCell ref="O4:O5"/>
    <mergeCell ref="B1:F2"/>
    <mergeCell ref="F3:G3"/>
    <mergeCell ref="B4:B5"/>
    <mergeCell ref="C4:C5"/>
    <mergeCell ref="D4:D5"/>
    <mergeCell ref="H4:H5"/>
  </mergeCells>
  <phoneticPr fontId="3" type="noConversion"/>
  <printOptions horizontalCentered="1"/>
  <pageMargins left="0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114.2葷食</vt:lpstr>
      <vt:lpstr>校審</vt:lpstr>
      <vt:lpstr>'114.2葷食'!Print_Area</vt:lpstr>
      <vt:lpstr>校審!Print_Area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2024-11-18T17:22:13Z</cp:lastPrinted>
  <dcterms:created xsi:type="dcterms:W3CDTF">2024-11-18T01:45:16Z</dcterms:created>
  <dcterms:modified xsi:type="dcterms:W3CDTF">2024-12-17T06:35:27Z</dcterms:modified>
</cp:coreProperties>
</file>