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總務處\517午秘\113年午餐\113菜單\"/>
    </mc:Choice>
  </mc:AlternateContent>
  <xr:revisionPtr revIDLastSave="0" documentId="8_{78ADAAB7-2D1E-4D03-AB63-BEA38B4FE91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葷" sheetId="4" state="hidden" r:id="rId1"/>
    <sheet name="葷-校審" sheetId="5" r:id="rId2"/>
  </sheets>
  <definedNames>
    <definedName name="_xlnm.Print_Area" localSheetId="0">葷!$B$1:$O$50</definedName>
    <definedName name="_xlnm.Print_Area" localSheetId="1">'葷-校審'!$B$1:$O$50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5" l="1"/>
  <c r="O46" i="5"/>
  <c r="B46" i="5"/>
  <c r="O44" i="5"/>
  <c r="O42" i="5"/>
  <c r="O40" i="5"/>
  <c r="O38" i="5"/>
  <c r="O36" i="5"/>
  <c r="O34" i="5"/>
  <c r="O32" i="5"/>
  <c r="O30" i="5"/>
  <c r="O28" i="5"/>
  <c r="O26" i="5"/>
  <c r="O24" i="5"/>
  <c r="O22" i="5"/>
  <c r="O20" i="5"/>
  <c r="O18" i="5"/>
  <c r="O16" i="5"/>
  <c r="O14" i="5"/>
  <c r="O12" i="5"/>
  <c r="O10" i="5"/>
  <c r="O8" i="5"/>
  <c r="O6" i="5"/>
  <c r="B6" i="5"/>
  <c r="B8" i="5" s="1"/>
  <c r="B10" i="5" s="1"/>
  <c r="B12" i="5" s="1"/>
  <c r="B14" i="5" s="1"/>
  <c r="B16" i="5" s="1"/>
  <c r="B18" i="5" s="1"/>
  <c r="B20" i="5" s="1"/>
  <c r="B22" i="5" s="1"/>
  <c r="B24" i="5" s="1"/>
  <c r="B26" i="5" s="1"/>
  <c r="B28" i="5" s="1"/>
  <c r="B30" i="5" s="1"/>
  <c r="B32" i="5" s="1"/>
  <c r="B34" i="5" s="1"/>
  <c r="B36" i="5" s="1"/>
  <c r="B38" i="5" s="1"/>
  <c r="B40" i="5" s="1"/>
  <c r="B42" i="5" s="1"/>
  <c r="O4" i="5"/>
  <c r="M50" i="4"/>
  <c r="O46" i="4" l="1"/>
  <c r="B46" i="4"/>
  <c r="O44" i="4"/>
  <c r="O42" i="4" l="1"/>
  <c r="O40" i="4" l="1"/>
  <c r="O38" i="4" l="1"/>
  <c r="O36" i="4" l="1"/>
  <c r="O34" i="4" l="1"/>
  <c r="O32" i="4" l="1"/>
  <c r="O30" i="4" l="1"/>
  <c r="O28" i="4" l="1"/>
  <c r="O26" i="4" l="1"/>
  <c r="O24" i="4" l="1"/>
  <c r="O22" i="4" l="1"/>
  <c r="O20" i="4" l="1"/>
  <c r="O18" i="4" l="1"/>
  <c r="O16" i="4" l="1"/>
  <c r="O14" i="4" l="1"/>
  <c r="O12" i="4" l="1"/>
  <c r="O10" i="4" l="1"/>
  <c r="O8" i="4" l="1"/>
  <c r="O6" i="4" l="1"/>
  <c r="B6" i="4"/>
  <c r="B8" i="4" s="1"/>
  <c r="O4" i="4"/>
  <c r="B10" i="4" l="1"/>
  <c r="B12" i="4" l="1"/>
  <c r="B14" i="4" l="1"/>
  <c r="B16" i="4" l="1"/>
  <c r="B18" i="4" l="1"/>
  <c r="B20" i="4" l="1"/>
  <c r="B22" i="4" l="1"/>
  <c r="B24" i="4" l="1"/>
  <c r="B26" i="4" l="1"/>
  <c r="B28" i="4" l="1"/>
  <c r="B30" i="4" l="1"/>
  <c r="B32" i="4" l="1"/>
  <c r="B34" i="4" l="1"/>
  <c r="B36" i="4" l="1"/>
  <c r="B38" i="4" l="1"/>
  <c r="B40" i="4" l="1"/>
  <c r="B42" i="4" l="1"/>
</calcChain>
</file>

<file path=xl/sharedStrings.xml><?xml version="1.0" encoding="utf-8"?>
<sst xmlns="http://schemas.openxmlformats.org/spreadsheetml/2006/main" count="530" uniqueCount="269">
  <si>
    <t>主菜</t>
    <phoneticPr fontId="1" type="noConversion"/>
  </si>
  <si>
    <t>湯品</t>
    <phoneticPr fontId="1" type="noConversion"/>
  </si>
  <si>
    <t>附餐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</si>
  <si>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</si>
  <si>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</si>
  <si>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</si>
  <si>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</si>
  <si>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</si>
  <si>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</si>
  <si>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</si>
  <si>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白米飯</t>
    <phoneticPr fontId="1" type="noConversion"/>
  </si>
  <si>
    <t>五</t>
    <phoneticPr fontId="1" type="noConversion"/>
  </si>
  <si>
    <t>菜單中(S)表示CAS台灣優良農產品,(Q)表示生產追溯QR code,(T)表示產銷履歷</t>
  </si>
  <si>
    <t>◎本菜單內含「甲殼類、花生、牛奶、蛋類、堅果類、芝麻、含麩質之穀物、大豆類、魚類製品」，不適合其過敏體質者食用，請留意。</t>
  </si>
  <si>
    <t>美味副菜</t>
    <phoneticPr fontId="1" type="noConversion"/>
  </si>
  <si>
    <t>熱量</t>
    <phoneticPr fontId="1" type="noConversion"/>
  </si>
  <si>
    <t>全榖雜糧</t>
    <phoneticPr fontId="1" type="noConversion"/>
  </si>
  <si>
    <t>豆魚蛋肉</t>
    <phoneticPr fontId="1" type="noConversion"/>
  </si>
  <si>
    <t>蔬菜類</t>
    <phoneticPr fontId="1" type="noConversion"/>
  </si>
  <si>
    <t>油脂類</t>
    <phoneticPr fontId="1" type="noConversion"/>
  </si>
  <si>
    <t>履歷蔬菜</t>
  </si>
  <si>
    <t>有機蔬菜</t>
  </si>
  <si>
    <t>季節蔬菜</t>
  </si>
  <si>
    <t>113年12月菜單</t>
    <phoneticPr fontId="1" type="noConversion"/>
  </si>
  <si>
    <t>炸:雞排S</t>
  </si>
  <si>
    <t>元氣冬瓜燒</t>
  </si>
  <si>
    <t>蔬菜味噌湯</t>
    <phoneticPr fontId="1" type="noConversion"/>
  </si>
  <si>
    <t>腰果雞湯</t>
  </si>
  <si>
    <t>冬瓜肉片湯</t>
    <phoneticPr fontId="1" type="noConversion"/>
  </si>
  <si>
    <t>煮:大黃瓜Q.鴻喜菇Q.枸杞</t>
  </si>
  <si>
    <t>炒:佛手瓜Q.香菇Q.紅蘿蔔Q</t>
  </si>
  <si>
    <t>營養師：沈凱瑄、曾芳瑩、張韻瑩、梁蘊萱</t>
    <phoneticPr fontId="1" type="noConversion"/>
  </si>
  <si>
    <t>蔬菜</t>
    <phoneticPr fontId="1" type="noConversion"/>
  </si>
  <si>
    <t xml:space="preserve">★ 食材一律使用國產生鮮肉品及非基改食材 </t>
    <phoneticPr fontId="1" type="noConversion"/>
  </si>
  <si>
    <t>蜜汁燒肉</t>
  </si>
  <si>
    <t>小油丁肉燥</t>
  </si>
  <si>
    <t>炒:豬肉片S.洋蔥Q.紅蘿蔔Q</t>
  </si>
  <si>
    <t>海苔翅小腿</t>
  </si>
  <si>
    <t>菇菇嫩豆腐</t>
  </si>
  <si>
    <t>炸:翅小腿S X2</t>
  </si>
  <si>
    <t>煮:嫩豆腐.鴻喜菇Q.豆豉</t>
  </si>
  <si>
    <t>蘿蔔肉片湯</t>
  </si>
  <si>
    <t>白蘿蔔Q.肉片S.芹菜Q</t>
  </si>
  <si>
    <t>紅豆T.湯圓</t>
    <phoneticPr fontId="1" type="noConversion"/>
  </si>
  <si>
    <t>地瓜T.黑糖.薑.QQ</t>
    <phoneticPr fontId="1" type="noConversion"/>
  </si>
  <si>
    <t>特調熱果飲</t>
    <phoneticPr fontId="1" type="noConversion"/>
  </si>
  <si>
    <t>百香果醬.濃縮柳橙汁.山粉圓</t>
    <phoneticPr fontId="1" type="noConversion"/>
  </si>
  <si>
    <t>炒:玉米Q.紅蘿蔔Q.毛豆仁S.蛋Q</t>
  </si>
  <si>
    <r>
      <t>沅益食品</t>
    </r>
    <r>
      <rPr>
        <sz val="20"/>
        <color rgb="FF000066"/>
        <rFont val="華康娃娃體W7"/>
        <family val="5"/>
        <charset val="136"/>
      </rPr>
      <t>美味午餐</t>
    </r>
    <phoneticPr fontId="1" type="noConversion"/>
  </si>
  <si>
    <t>QQ地瓜湯</t>
    <phoneticPr fontId="1" type="noConversion"/>
  </si>
  <si>
    <t>黃瓜總匯</t>
  </si>
  <si>
    <t>爆漿芋泥包</t>
  </si>
  <si>
    <t>綠豆湯</t>
    <phoneticPr fontId="1" type="noConversion"/>
  </si>
  <si>
    <t>綠豆</t>
    <phoneticPr fontId="1" type="noConversion"/>
  </si>
  <si>
    <t>敏豆鮮菇</t>
  </si>
  <si>
    <t>炒:敏豆T.鴻喜菇Q</t>
  </si>
  <si>
    <t>味噌.高麗菜Q.洋蔥Q.紅蘿蔔Q</t>
    <phoneticPr fontId="1" type="noConversion"/>
  </si>
  <si>
    <t>五穀飯</t>
    <phoneticPr fontId="1" type="noConversion"/>
  </si>
  <si>
    <t>冬瓜Q.肉片S.小薏仁</t>
    <phoneticPr fontId="1" type="noConversion"/>
  </si>
  <si>
    <t>麻油香菇油飯</t>
    <phoneticPr fontId="1" type="noConversion"/>
  </si>
  <si>
    <t>白米飯</t>
    <phoneticPr fontId="1" type="noConversion"/>
  </si>
  <si>
    <t>海芽豆腐湯</t>
    <phoneticPr fontId="1" type="noConversion"/>
  </si>
  <si>
    <t>海帶芽.豆腐</t>
    <phoneticPr fontId="1" type="noConversion"/>
  </si>
  <si>
    <t>糙米飯</t>
    <phoneticPr fontId="1" type="noConversion"/>
  </si>
  <si>
    <t>香菇貢丸湯</t>
    <phoneticPr fontId="1" type="noConversion"/>
  </si>
  <si>
    <t>香菇Q.筍.小貢丸S.芹菜Q</t>
    <phoneticPr fontId="1" type="noConversion"/>
  </si>
  <si>
    <t>小米飯</t>
    <phoneticPr fontId="1" type="noConversion"/>
  </si>
  <si>
    <t>蘿蔔排骨湯</t>
    <phoneticPr fontId="1" type="noConversion"/>
  </si>
  <si>
    <t>白蘿蔔Q.芹菜Q.排骨S</t>
    <phoneticPr fontId="1" type="noConversion"/>
  </si>
  <si>
    <t>酸辣湯</t>
    <phoneticPr fontId="1" type="noConversion"/>
  </si>
  <si>
    <t>筍.紅蘿蔔Q.肉絲S.木耳Q.豆腐.蛋Q</t>
    <phoneticPr fontId="1" type="noConversion"/>
  </si>
  <si>
    <t>麥片飯</t>
    <phoneticPr fontId="1" type="noConversion"/>
  </si>
  <si>
    <t>雞丁S.鴻喜菇Q.紅棗.腰果.牛蒡Q</t>
    <phoneticPr fontId="1" type="noConversion"/>
  </si>
  <si>
    <t>海結肉片湯</t>
    <phoneticPr fontId="1" type="noConversion"/>
  </si>
  <si>
    <t>海帶結.肉片S</t>
    <phoneticPr fontId="1" type="noConversion"/>
  </si>
  <si>
    <t>佛瓜肉片湯</t>
    <phoneticPr fontId="1" type="noConversion"/>
  </si>
  <si>
    <t>佛手瓜Q.紅蘿蔔Q.肉片S</t>
    <phoneticPr fontId="1" type="noConversion"/>
  </si>
  <si>
    <t>蕎麥飯</t>
    <phoneticPr fontId="1" type="noConversion"/>
  </si>
  <si>
    <t>金針肉絲湯</t>
    <phoneticPr fontId="1" type="noConversion"/>
  </si>
  <si>
    <t>金針花.金針菇Q.紅蘿蔔Q.肉絲S</t>
    <phoneticPr fontId="1" type="noConversion"/>
  </si>
  <si>
    <t>日式味噌湯</t>
    <phoneticPr fontId="1" type="noConversion"/>
  </si>
  <si>
    <t>味噌.海帶芽.豆腐.柴魚</t>
    <phoneticPr fontId="1" type="noConversion"/>
  </si>
  <si>
    <t>燕麥飯</t>
    <phoneticPr fontId="1" type="noConversion"/>
  </si>
  <si>
    <t>玉米飯</t>
    <phoneticPr fontId="1" type="noConversion"/>
  </si>
  <si>
    <t>羅宋湯</t>
    <phoneticPr fontId="1" type="noConversion"/>
  </si>
  <si>
    <t>洋蔥Q.番茄Q.西芹.義大利香料</t>
    <phoneticPr fontId="1" type="noConversion"/>
  </si>
  <si>
    <t>三絲蔬菜湯</t>
    <phoneticPr fontId="1" type="noConversion"/>
  </si>
  <si>
    <t>榨菜絲.紅蘿蔔Q.金針菇Q.木耳Q.肉絲S</t>
    <phoneticPr fontId="1" type="noConversion"/>
  </si>
  <si>
    <t>薏仁飯</t>
    <phoneticPr fontId="1" type="noConversion"/>
  </si>
  <si>
    <t>香菇赤肉湯</t>
    <phoneticPr fontId="1" type="noConversion"/>
  </si>
  <si>
    <t>香菇Q.肉片S.筍片</t>
    <phoneticPr fontId="1" type="noConversion"/>
  </si>
  <si>
    <t>暖胃山藥湯</t>
    <phoneticPr fontId="1" type="noConversion"/>
  </si>
  <si>
    <t>山藥Q.馬鈴薯Q.肉片S.當歸</t>
    <phoneticPr fontId="1" type="noConversion"/>
  </si>
  <si>
    <t>紫米飯</t>
    <phoneticPr fontId="1" type="noConversion"/>
  </si>
  <si>
    <t>客家米苔目</t>
    <phoneticPr fontId="1" type="noConversion"/>
  </si>
  <si>
    <t>乾香菇.肉絲S.芹菜Q.米苔目</t>
    <phoneticPr fontId="1" type="noConversion"/>
  </si>
  <si>
    <t>冬至紅豆湯圓</t>
    <phoneticPr fontId="1" type="noConversion"/>
  </si>
  <si>
    <t>味噌醬燒肉</t>
  </si>
  <si>
    <t>煮:肉丁S.洋蔥Q.芝麻</t>
  </si>
  <si>
    <t>砂鍋魚丁</t>
  </si>
  <si>
    <t>肉燥干丁</t>
  </si>
  <si>
    <t>煮:魚丁S.大白菜Q.木耳Q.紅蘿蔔Q.角螺</t>
  </si>
  <si>
    <t>滷:絞肉S.豆干丁.豆薯Q</t>
  </si>
  <si>
    <t>茄汁海鮮捲</t>
  </si>
  <si>
    <t>鮮炒大頭菜</t>
  </si>
  <si>
    <t>煮:海鮮捲S.番茄Q.芹菜Q</t>
  </si>
  <si>
    <t>炒:大頭菜Q.紅蘿蔔Q.肉片S</t>
  </si>
  <si>
    <t>綜合滷味</t>
  </si>
  <si>
    <t>酸菜筍茸</t>
  </si>
  <si>
    <t>煮:酸菜.筍茸</t>
  </si>
  <si>
    <t>雜菜冬粉</t>
  </si>
  <si>
    <t>豆乳杏菇燒</t>
  </si>
  <si>
    <t>炒:冬粉.肉絲S.紅蘿蔔Q.木耳Q.白芝麻</t>
  </si>
  <si>
    <t>燒：杏鮑菇Q.馬鈴薯Q</t>
  </si>
  <si>
    <t>啾細三杯雞</t>
  </si>
  <si>
    <t>田園炒蛋</t>
  </si>
  <si>
    <t>開陽高麗菜</t>
  </si>
  <si>
    <t>炒：雞丁S.麵腸.九層塔</t>
  </si>
  <si>
    <t>炒:高麗菜Q.木耳Q.蝦皮</t>
  </si>
  <si>
    <t>蔥燒腿排</t>
  </si>
  <si>
    <t>南瓜豆腐煲</t>
  </si>
  <si>
    <t>鐵板芽菜</t>
  </si>
  <si>
    <t>滷:腿排S</t>
  </si>
  <si>
    <t>煮:南瓜Q.油豆腐丁.豬絞肉S</t>
  </si>
  <si>
    <t>炒:綠豆芽Q.紅蘿蔔Q.韭菜Q</t>
  </si>
  <si>
    <t>蒜泥肉片</t>
  </si>
  <si>
    <t>番茄炒蛋</t>
  </si>
  <si>
    <t>芹香海根</t>
  </si>
  <si>
    <t>煮:肉片S.小黃瓜Q</t>
  </si>
  <si>
    <t>炒:番茄Q.蛋Q</t>
  </si>
  <si>
    <t>滷:海帶根.芹菜Q.絞肉S</t>
  </si>
  <si>
    <t>古早味滷大排</t>
  </si>
  <si>
    <t>海山蘿蔔糕</t>
  </si>
  <si>
    <t>清炒佛手瓜</t>
  </si>
  <si>
    <t>滷:豬排S</t>
  </si>
  <si>
    <t>蒸:蘿蔔糕丁</t>
  </si>
  <si>
    <t>香酥魚排</t>
  </si>
  <si>
    <t>瓜仔蒸肉燥</t>
  </si>
  <si>
    <t>木鬚什錦炒</t>
  </si>
  <si>
    <t>炸:虱目魚排Q</t>
  </si>
  <si>
    <t>蒸:碎瓜.絞肉S.白蘿蔔Q</t>
  </si>
  <si>
    <t>炒：木耳Q.紅蘿蔔Q.香菇Q.筍</t>
  </si>
  <si>
    <t>五香肉丁</t>
  </si>
  <si>
    <t>香菇燉白菜</t>
  </si>
  <si>
    <t>煮:肉丁S.豆干</t>
  </si>
  <si>
    <t>煮:大白菜Q.香菇Q.肉絲S.紅蘿蔔Q</t>
  </si>
  <si>
    <t>泰式椰漿魚</t>
  </si>
  <si>
    <t>客家小炒</t>
  </si>
  <si>
    <t>蒜香高麗菜</t>
  </si>
  <si>
    <t>煮:魚丁Q.洋芋Q.洋蔥Q.敏豆Q.椰漿粉</t>
  </si>
  <si>
    <t>炒:豆干.肉絲S.芹Q</t>
  </si>
  <si>
    <t>炒:高麗菜Q.紅蘿蔔Q</t>
  </si>
  <si>
    <t>塔香鹹酥雞</t>
  </si>
  <si>
    <t>紅絲炒蛋</t>
  </si>
  <si>
    <t>黃瓜玉筍</t>
  </si>
  <si>
    <t>炸:雞丁S.九層塔</t>
  </si>
  <si>
    <t>炒:紅蘿蔔Q.涼薯Q.蛋Q</t>
  </si>
  <si>
    <t>炒:小黃瓜Q.玉米筍Q.肉片S</t>
  </si>
  <si>
    <t>海帶三絲</t>
  </si>
  <si>
    <t>鍋貼</t>
  </si>
  <si>
    <t>滷:海帶絲.白干絲.紅蘿蔔Q</t>
  </si>
  <si>
    <t>炸：鍋貼S</t>
  </si>
  <si>
    <t>親子丼</t>
  </si>
  <si>
    <t>BBQ洋蔥燒肉</t>
  </si>
  <si>
    <t>清炒筍片</t>
  </si>
  <si>
    <t>煮:雞丁S.蛋Q.洋蔥Q.金針菇Q</t>
  </si>
  <si>
    <t>炒:豬肉片S.洋蔥Q.椒Q</t>
  </si>
  <si>
    <t>炒:筍片.香菇Q</t>
  </si>
  <si>
    <t>關東煮</t>
  </si>
  <si>
    <t>宜蘭西滷菜</t>
  </si>
  <si>
    <t>煮:白蘿蔔Q.玉米粒Q.豬血糕S</t>
  </si>
  <si>
    <t>煮:大白菜Q.香菇Q.木耳Q.豆皮.紅蘿蔔Q</t>
  </si>
  <si>
    <t>麻婆豆腐</t>
  </si>
  <si>
    <t>醬拌雙芽</t>
  </si>
  <si>
    <t>煮:豆腐.絞肉S</t>
  </si>
  <si>
    <t>拌:黃豆芽Q.海帶芽.紅甜椒Q</t>
  </si>
  <si>
    <t>燒:冬瓜Q.絞肉S.枸杞</t>
  </si>
  <si>
    <t>雙色花椰菜</t>
  </si>
  <si>
    <t>炒:青花菜S.白花菜S.紅蘿蔔Q</t>
  </si>
  <si>
    <t>黃燜雞</t>
  </si>
  <si>
    <t>玉米炒蛋</t>
  </si>
  <si>
    <t>腐皮結頭菜</t>
  </si>
  <si>
    <t>炒:雞丁S.洋蔥Q.高麗菜Q</t>
  </si>
  <si>
    <t>炒:玉米Q.洋蔥Q.蛋Q</t>
  </si>
  <si>
    <t>炒:結頭菜Q.豆皮.木耳Q</t>
  </si>
  <si>
    <t>青醬魚球</t>
  </si>
  <si>
    <t>塔香海茸</t>
  </si>
  <si>
    <t>魚香四季豆</t>
  </si>
  <si>
    <t>煮:魚丁Q.馬鈴薯Q.紅蘿蔔Q</t>
  </si>
  <si>
    <t>滷:海帶茸.九層塔</t>
  </si>
  <si>
    <t>炒:敏豆Q.絞肉S.彩椒Q</t>
  </si>
  <si>
    <t>蒜炒佛手瓜</t>
  </si>
  <si>
    <t>滷:油豆腐.絞肉S</t>
  </si>
  <si>
    <t>炒:佛手瓜Q.紅蘿蔔Q</t>
  </si>
  <si>
    <t>高麗粉絲煲</t>
  </si>
  <si>
    <t>炒:冬粉.紅蘿蔔Q.絞肉S.高麗菜Q</t>
  </si>
  <si>
    <t>雞粒玉米湯</t>
  </si>
  <si>
    <t>雞絞肉T.玉米Q.紅蘿蔔Q</t>
  </si>
  <si>
    <t>肉絲炒飯</t>
  </si>
  <si>
    <t>和風醬燒豆腐</t>
  </si>
  <si>
    <t>滷:白蘿蔔Q.海帶結.蒟蒻</t>
    <phoneticPr fontId="1" type="noConversion"/>
  </si>
  <si>
    <t>炸雞排</t>
    <phoneticPr fontId="1" type="noConversion"/>
  </si>
  <si>
    <t>蒙古肉片</t>
    <phoneticPr fontId="1" type="noConversion"/>
  </si>
  <si>
    <t>煮:肉片S.白菜Q.洋蔥Q</t>
    <phoneticPr fontId="1" type="noConversion"/>
  </si>
  <si>
    <t>回鍋肉片</t>
    <phoneticPr fontId="1" type="noConversion"/>
  </si>
  <si>
    <t>煮:肉片S.豆干片.高麗菜Q</t>
    <phoneticPr fontId="1" type="noConversion"/>
  </si>
  <si>
    <t>筍干焢肉</t>
    <phoneticPr fontId="1" type="noConversion"/>
  </si>
  <si>
    <t>佃煮蘿蔔雞</t>
    <phoneticPr fontId="1" type="noConversion"/>
  </si>
  <si>
    <t>煮:雞丁S.白蘿蔔Q.香菇Q.柴魚</t>
    <phoneticPr fontId="1" type="noConversion"/>
  </si>
  <si>
    <r>
      <rPr>
        <sz val="6"/>
        <color rgb="FFFF0000"/>
        <rFont val="微軟正黑體"/>
        <family val="2"/>
        <charset val="136"/>
      </rPr>
      <t>燒:</t>
    </r>
    <r>
      <rPr>
        <sz val="6"/>
        <color theme="1"/>
        <rFont val="微軟正黑體"/>
        <family val="2"/>
        <charset val="136"/>
      </rPr>
      <t>排骨丁S.肉角S.白芝麻</t>
    </r>
    <phoneticPr fontId="1" type="noConversion"/>
  </si>
  <si>
    <t>糖醋滷排骨</t>
    <phoneticPr fontId="1" type="noConversion"/>
  </si>
  <si>
    <t>台式炒麵</t>
    <phoneticPr fontId="1" type="noConversion"/>
  </si>
  <si>
    <t>青埔國中</t>
    <phoneticPr fontId="1" type="noConversion"/>
  </si>
  <si>
    <t>供餐年級:八年級、907-912</t>
    <phoneticPr fontId="1" type="noConversion"/>
  </si>
  <si>
    <t>☆ 回饋豆奶:12/27(五)</t>
    <phoneticPr fontId="1" type="noConversion"/>
  </si>
  <si>
    <t>豆奶</t>
    <phoneticPr fontId="1" type="noConversion"/>
  </si>
  <si>
    <r>
      <rPr>
        <b/>
        <sz val="12"/>
        <color rgb="FFFF0000"/>
        <rFont val="微軟正黑體"/>
        <family val="2"/>
        <charset val="136"/>
      </rPr>
      <t>蕈菇螺旋麵</t>
    </r>
    <r>
      <rPr>
        <b/>
        <sz val="13"/>
        <color rgb="FFFF0000"/>
        <rFont val="微軟正黑體"/>
        <family val="2"/>
        <charset val="136"/>
      </rPr>
      <t xml:space="preserve">
</t>
    </r>
    <r>
      <rPr>
        <b/>
        <sz val="10"/>
        <color rgb="FFFF0000"/>
        <rFont val="微軟正黑體"/>
        <family val="2"/>
        <charset val="136"/>
      </rPr>
      <t>(蔬食日)</t>
    </r>
    <phoneticPr fontId="1" type="noConversion"/>
  </si>
  <si>
    <t>燒:豆腐.絞肉S</t>
    <phoneticPr fontId="1" type="noConversion"/>
  </si>
  <si>
    <r>
      <t>蒸：</t>
    </r>
    <r>
      <rPr>
        <sz val="6"/>
        <rFont val="微軟正黑體"/>
        <family val="2"/>
        <charset val="136"/>
      </rPr>
      <t>芋泥包S</t>
    </r>
    <phoneticPr fontId="1" type="noConversion"/>
  </si>
  <si>
    <t>滷:肉丁S.豬腳丁S.筍干</t>
    <phoneticPr fontId="1" type="noConversion"/>
  </si>
  <si>
    <t>紅藜飯</t>
    <phoneticPr fontId="1" type="noConversion"/>
  </si>
  <si>
    <t>胚芽飯</t>
    <phoneticPr fontId="1" type="noConversion"/>
  </si>
  <si>
    <t>蜜汁豬排</t>
    <phoneticPr fontId="1" type="noConversion"/>
  </si>
  <si>
    <t>滷:豬排S.白芝麻</t>
    <phoneticPr fontId="1" type="noConversion"/>
  </si>
  <si>
    <t>蔬菜</t>
    <phoneticPr fontId="1" type="noConversion"/>
  </si>
  <si>
    <t>附餐</t>
    <phoneticPr fontId="1" type="noConversion"/>
  </si>
  <si>
    <t>蔬菜類</t>
    <phoneticPr fontId="1" type="noConversion"/>
  </si>
  <si>
    <t>熱量</t>
    <phoneticPr fontId="1" type="noConversion"/>
  </si>
  <si>
    <t>蔬菜味噌湯</t>
    <phoneticPr fontId="1" type="noConversion"/>
  </si>
  <si>
    <t>冬瓜肉片湯</t>
    <phoneticPr fontId="1" type="noConversion"/>
  </si>
  <si>
    <t>綠豆</t>
    <phoneticPr fontId="1" type="noConversion"/>
  </si>
  <si>
    <t>糙米飯</t>
    <phoneticPr fontId="1" type="noConversion"/>
  </si>
  <si>
    <t>紅藜飯</t>
    <phoneticPr fontId="1" type="noConversion"/>
  </si>
  <si>
    <t>冬至紅豆湯圓</t>
    <phoneticPr fontId="1" type="noConversion"/>
  </si>
  <si>
    <t>滷:豬排S.白芝麻</t>
    <phoneticPr fontId="1" type="noConversion"/>
  </si>
  <si>
    <t>日式味噌湯</t>
    <phoneticPr fontId="1" type="noConversion"/>
  </si>
  <si>
    <t>味噌.海帶芽.豆腐.柴魚</t>
    <phoneticPr fontId="1" type="noConversion"/>
  </si>
  <si>
    <t>燕麥飯</t>
    <phoneticPr fontId="1" type="noConversion"/>
  </si>
  <si>
    <t>糖醋滷排骨</t>
    <phoneticPr fontId="1" type="noConversion"/>
  </si>
  <si>
    <t>客家米苔目</t>
    <phoneticPr fontId="1" type="noConversion"/>
  </si>
  <si>
    <t>燒:排骨丁S.肉角S.白芝麻</t>
    <phoneticPr fontId="1" type="noConversion"/>
  </si>
  <si>
    <t>乾香菇.肉絲S.芹菜Q.米苔目</t>
    <phoneticPr fontId="1" type="noConversion"/>
  </si>
  <si>
    <t>玉米飯</t>
    <phoneticPr fontId="1" type="noConversion"/>
  </si>
  <si>
    <t>筍干焢肉</t>
    <phoneticPr fontId="1" type="noConversion"/>
  </si>
  <si>
    <t>羅宋湯</t>
    <phoneticPr fontId="1" type="noConversion"/>
  </si>
  <si>
    <t>滷:肉丁S.豬腳丁S.筍干</t>
    <phoneticPr fontId="1" type="noConversion"/>
  </si>
  <si>
    <t>洋蔥Q.番茄Q.西芹.義大利香料</t>
    <phoneticPr fontId="1" type="noConversion"/>
  </si>
  <si>
    <t>胚芽飯</t>
    <phoneticPr fontId="1" type="noConversion"/>
  </si>
  <si>
    <t>佃煮蘿蔔雞</t>
    <phoneticPr fontId="1" type="noConversion"/>
  </si>
  <si>
    <t>回鍋肉片</t>
    <phoneticPr fontId="1" type="noConversion"/>
  </si>
  <si>
    <t>三絲蔬菜湯</t>
    <phoneticPr fontId="1" type="noConversion"/>
  </si>
  <si>
    <t>煮:雞丁S.白蘿蔔Q.香菇Q.柴魚</t>
    <phoneticPr fontId="1" type="noConversion"/>
  </si>
  <si>
    <t>香菇赤肉湯</t>
    <phoneticPr fontId="1" type="noConversion"/>
  </si>
  <si>
    <t>香菇Q.肉片S.筍片</t>
    <phoneticPr fontId="1" type="noConversion"/>
  </si>
  <si>
    <t>白米飯</t>
    <phoneticPr fontId="1" type="noConversion"/>
  </si>
  <si>
    <t>暖胃山藥湯</t>
    <phoneticPr fontId="1" type="noConversion"/>
  </si>
  <si>
    <t>豆奶</t>
    <phoneticPr fontId="1" type="noConversion"/>
  </si>
  <si>
    <t>山藥Q.馬鈴薯Q.肉片S.當歸</t>
    <phoneticPr fontId="1" type="noConversion"/>
  </si>
  <si>
    <t>紫米飯</t>
    <phoneticPr fontId="1" type="noConversion"/>
  </si>
  <si>
    <t>糙米飯</t>
    <phoneticPr fontId="1" type="noConversion"/>
  </si>
  <si>
    <t>煮:肉片S.豆干片.高麗菜Q</t>
    <phoneticPr fontId="1" type="noConversion"/>
  </si>
  <si>
    <t>榨菜絲.紅蘿蔔Q.金針菇Q.木耳Q.肉絲S</t>
    <phoneticPr fontId="1" type="noConversion"/>
  </si>
  <si>
    <t>特調熱果飲</t>
    <phoneticPr fontId="1" type="noConversion"/>
  </si>
  <si>
    <t>燒:豆腐.絞肉S</t>
    <phoneticPr fontId="1" type="noConversion"/>
  </si>
  <si>
    <t>蒸：芋泥包S</t>
    <phoneticPr fontId="1" type="noConversion"/>
  </si>
  <si>
    <t>百香果醬.濃縮柳橙汁.山粉圓</t>
    <phoneticPr fontId="1" type="noConversion"/>
  </si>
  <si>
    <t>薏仁飯</t>
    <phoneticPr fontId="1" type="noConversion"/>
  </si>
  <si>
    <r>
      <rPr>
        <b/>
        <sz val="12"/>
        <rFont val="微軟正黑體"/>
        <family val="2"/>
        <charset val="136"/>
      </rPr>
      <t>蕈菇螺旋麵</t>
    </r>
    <r>
      <rPr>
        <b/>
        <sz val="13"/>
        <rFont val="微軟正黑體"/>
        <family val="2"/>
        <charset val="136"/>
      </rPr>
      <t xml:space="preserve">
</t>
    </r>
    <r>
      <rPr>
        <b/>
        <sz val="10"/>
        <rFont val="微軟正黑體"/>
        <family val="2"/>
        <charset val="136"/>
      </rPr>
      <t>(蔬食日)</t>
    </r>
    <phoneticPr fontId="1" type="noConversion"/>
  </si>
  <si>
    <t>鍋貼X1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</si>
</sst>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 "/>
    <numFmt numFmtId="178" formatCode="m/d;@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20"/>
      <color theme="1"/>
      <name val="華康少女文字W7"/>
      <family val="5"/>
      <charset val="136"/>
    </font>
    <font>
      <sz val="12"/>
      <color theme="1"/>
      <name val="華康少女文字W7"/>
      <family val="5"/>
      <charset val="136"/>
    </font>
    <font>
      <sz val="32"/>
      <color rgb="FF0070C0"/>
      <name val="華康新綜藝體W9(P)"/>
      <family val="5"/>
      <charset val="136"/>
    </font>
    <font>
      <b/>
      <sz val="5"/>
      <color theme="1"/>
      <name val="微軟正黑體"/>
      <family val="2"/>
      <charset val="136"/>
    </font>
    <font>
      <sz val="6"/>
      <name val="微軟正黑體"/>
      <family val="2"/>
      <charset val="136"/>
    </font>
    <font>
      <b/>
      <sz val="14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b/>
      <sz val="6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32"/>
      <color rgb="FF000066"/>
      <name val="華康娃娃體W7"/>
      <family val="5"/>
      <charset val="136"/>
    </font>
    <font>
      <sz val="20"/>
      <color rgb="FF000066"/>
      <name val="華康娃娃體W7"/>
      <family val="5"/>
      <charset val="136"/>
    </font>
    <font>
      <b/>
      <sz val="9"/>
      <color rgb="FF0000FF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20"/>
      <name val="華康少女文字W7"/>
      <family val="5"/>
      <charset val="136"/>
    </font>
    <font>
      <b/>
      <sz val="12"/>
      <color rgb="FFFF0000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5.5"/>
      <color theme="1"/>
      <name val="微軟正黑體"/>
      <family val="2"/>
      <charset val="136"/>
    </font>
    <font>
      <b/>
      <sz val="5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6" fillId="0" borderId="16" xfId="0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1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177" fontId="22" fillId="0" borderId="18" xfId="0" applyNumberFormat="1" applyFont="1" applyFill="1" applyBorder="1" applyAlignment="1">
      <alignment horizontal="center" vertical="center" textRotation="255" wrapText="1" shrinkToFit="1"/>
    </xf>
    <xf numFmtId="177" fontId="22" fillId="0" borderId="15" xfId="0" applyNumberFormat="1" applyFont="1" applyFill="1" applyBorder="1" applyAlignment="1">
      <alignment horizontal="center" vertical="center" textRotation="255" shrinkToFit="1"/>
    </xf>
    <xf numFmtId="178" fontId="36" fillId="0" borderId="1" xfId="0" applyNumberFormat="1" applyFont="1" applyBorder="1" applyAlignment="1">
      <alignment horizontal="center" vertical="center" wrapText="1"/>
    </xf>
    <xf numFmtId="178" fontId="36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textRotation="255" wrapText="1" shrinkToFit="1"/>
    </xf>
    <xf numFmtId="0" fontId="22" fillId="0" borderId="13" xfId="0" applyFont="1" applyFill="1" applyBorder="1" applyAlignment="1">
      <alignment horizontal="center" vertical="center" textRotation="255" shrinkToFit="1"/>
    </xf>
    <xf numFmtId="177" fontId="22" fillId="0" borderId="14" xfId="0" applyNumberFormat="1" applyFont="1" applyFill="1" applyBorder="1" applyAlignment="1">
      <alignment horizontal="center" vertical="center" textRotation="255" wrapText="1" shrinkToFit="1"/>
    </xf>
    <xf numFmtId="177" fontId="22" fillId="0" borderId="23" xfId="0" applyNumberFormat="1" applyFont="1" applyFill="1" applyBorder="1" applyAlignment="1">
      <alignment horizontal="center" vertical="center" textRotation="255" shrinkToFit="1"/>
    </xf>
    <xf numFmtId="178" fontId="36" fillId="0" borderId="8" xfId="0" applyNumberFormat="1" applyFont="1" applyBorder="1" applyAlignment="1">
      <alignment horizontal="center" vertical="center" wrapText="1"/>
    </xf>
    <xf numFmtId="178" fontId="36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 textRotation="255" wrapText="1" shrinkToFit="1"/>
    </xf>
    <xf numFmtId="0" fontId="22" fillId="0" borderId="4" xfId="0" applyFont="1" applyFill="1" applyBorder="1" applyAlignment="1">
      <alignment horizontal="center" vertical="center" textRotation="255" shrinkToFit="1"/>
    </xf>
    <xf numFmtId="0" fontId="27" fillId="0" borderId="0" xfId="1" applyFont="1" applyFill="1" applyBorder="1" applyAlignment="1">
      <alignment horizontal="right" vertical="center" wrapText="1"/>
    </xf>
    <xf numFmtId="177" fontId="22" fillId="0" borderId="15" xfId="0" applyNumberFormat="1" applyFont="1" applyFill="1" applyBorder="1" applyAlignment="1">
      <alignment horizontal="center" vertical="center" textRotation="255" wrapText="1" shrinkToFit="1"/>
    </xf>
    <xf numFmtId="178" fontId="5" fillId="0" borderId="1" xfId="0" applyNumberFormat="1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textRotation="255" wrapText="1"/>
    </xf>
    <xf numFmtId="0" fontId="29" fillId="0" borderId="4" xfId="0" applyFont="1" applyBorder="1" applyAlignment="1">
      <alignment horizontal="center" vertical="center" textRotation="255" wrapText="1"/>
    </xf>
    <xf numFmtId="0" fontId="22" fillId="0" borderId="4" xfId="0" applyFont="1" applyFill="1" applyBorder="1" applyAlignment="1">
      <alignment horizontal="center" vertical="center" textRotation="255" wrapText="1" shrinkToFit="1"/>
    </xf>
    <xf numFmtId="0" fontId="22" fillId="0" borderId="11" xfId="0" applyFont="1" applyFill="1" applyBorder="1" applyAlignment="1">
      <alignment horizontal="center" vertical="center" textRotation="255" wrapText="1" shrinkToFit="1"/>
    </xf>
    <xf numFmtId="177" fontId="22" fillId="0" borderId="22" xfId="0" applyNumberFormat="1" applyFont="1" applyFill="1" applyBorder="1" applyAlignment="1">
      <alignment horizontal="center" vertical="center" textRotation="255" wrapText="1" shrinkToFit="1"/>
    </xf>
    <xf numFmtId="178" fontId="5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 shrinkToFit="1"/>
    </xf>
    <xf numFmtId="0" fontId="35" fillId="0" borderId="4" xfId="0" applyFont="1" applyBorder="1" applyAlignment="1">
      <alignment horizontal="center" vertical="center" shrinkToFit="1"/>
    </xf>
    <xf numFmtId="177" fontId="22" fillId="0" borderId="21" xfId="0" applyNumberFormat="1" applyFont="1" applyFill="1" applyBorder="1" applyAlignment="1">
      <alignment horizontal="center" vertical="center" textRotation="255" wrapText="1" shrinkToFi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textRotation="255" wrapText="1"/>
    </xf>
    <xf numFmtId="0" fontId="22" fillId="0" borderId="20" xfId="0" applyFont="1" applyFill="1" applyBorder="1" applyAlignment="1">
      <alignment horizontal="center" vertical="center" textRotation="255" wrapText="1" shrinkToFit="1"/>
    </xf>
    <xf numFmtId="0" fontId="29" fillId="0" borderId="9" xfId="0" applyFont="1" applyBorder="1" applyAlignment="1">
      <alignment horizontal="center" vertical="center" textRotation="255" wrapText="1"/>
    </xf>
    <xf numFmtId="177" fontId="22" fillId="0" borderId="17" xfId="0" applyNumberFormat="1" applyFont="1" applyFill="1" applyBorder="1" applyAlignment="1">
      <alignment horizontal="center" vertical="center" textRotation="255" wrapText="1" shrinkToFit="1"/>
    </xf>
    <xf numFmtId="0" fontId="35" fillId="0" borderId="9" xfId="0" applyFont="1" applyBorder="1" applyAlignment="1">
      <alignment horizontal="center" vertical="center" wrapText="1"/>
    </xf>
    <xf numFmtId="177" fontId="22" fillId="0" borderId="24" xfId="0" applyNumberFormat="1" applyFont="1" applyFill="1" applyBorder="1" applyAlignment="1">
      <alignment horizontal="center" vertical="center" textRotation="255" wrapText="1" shrinkToFit="1"/>
    </xf>
    <xf numFmtId="177" fontId="22" fillId="0" borderId="26" xfId="0" applyNumberFormat="1" applyFont="1" applyFill="1" applyBorder="1" applyAlignment="1">
      <alignment horizontal="center" vertical="center" textRotation="255" wrapText="1" shrinkToFit="1"/>
    </xf>
    <xf numFmtId="177" fontId="22" fillId="0" borderId="25" xfId="0" applyNumberFormat="1" applyFont="1" applyFill="1" applyBorder="1" applyAlignment="1">
      <alignment horizontal="center" vertical="center" textRotation="255" wrapText="1" shrinkToFit="1"/>
    </xf>
    <xf numFmtId="0" fontId="25" fillId="0" borderId="0" xfId="0" applyFont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 shrinkToFit="1"/>
    </xf>
    <xf numFmtId="0" fontId="33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5" xfId="1" xr:uid="{00000000-0005-0000-0000-000001000000}"/>
  </cellStyles>
  <dxfs count="0"/>
  <tableStyles count="0" defaultTableStyle="TableStyleMedium9" defaultPivotStyle="PivotStyleLight16"/>
  <colors>
    <mruColors>
      <color rgb="FF0000FF"/>
      <color rgb="FFFFFFCC"/>
      <color rgb="FF00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1"/>
  <sheetViews>
    <sheetView topLeftCell="D13" zoomScaleNormal="100" workbookViewId="0">
      <selection activeCell="G15" sqref="G15"/>
    </sheetView>
  </sheetViews>
  <sheetFormatPr defaultRowHeight="15.75"/>
  <cols>
    <col min="1" max="1" width="1.25" style="1" customWidth="1"/>
    <col min="2" max="2" width="3.125" style="1" customWidth="1"/>
    <col min="3" max="3" width="1.875" style="1" customWidth="1"/>
    <col min="4" max="4" width="11.25" style="1" customWidth="1"/>
    <col min="5" max="5" width="17.375" style="1" customWidth="1"/>
    <col min="6" max="7" width="16.375" style="1" customWidth="1"/>
    <col min="8" max="8" width="5.625" style="1" customWidth="1"/>
    <col min="9" max="9" width="17.125" style="1" customWidth="1"/>
    <col min="10" max="10" width="2.125" style="1" customWidth="1"/>
    <col min="11" max="15" width="1.5" style="2" customWidth="1"/>
    <col min="16" max="16384" width="9" style="1"/>
  </cols>
  <sheetData>
    <row r="1" spans="2:15" ht="23.1" customHeight="1">
      <c r="B1" s="128" t="s">
        <v>48</v>
      </c>
      <c r="C1" s="128"/>
      <c r="D1" s="128"/>
      <c r="E1" s="128"/>
      <c r="F1" s="128"/>
      <c r="G1" s="61" t="s">
        <v>212</v>
      </c>
      <c r="H1" s="17"/>
      <c r="I1" s="15"/>
      <c r="J1" s="14"/>
      <c r="K1" s="30"/>
      <c r="L1" s="30"/>
      <c r="M1" s="30"/>
      <c r="N1" s="30"/>
      <c r="O1" s="30"/>
    </row>
    <row r="2" spans="2:15" ht="15" customHeight="1" thickBot="1">
      <c r="B2" s="129"/>
      <c r="C2" s="129"/>
      <c r="D2" s="129"/>
      <c r="E2" s="129"/>
      <c r="F2" s="129"/>
      <c r="G2" s="16" t="s">
        <v>23</v>
      </c>
      <c r="H2" s="18" t="s">
        <v>213</v>
      </c>
      <c r="I2" s="16"/>
      <c r="J2" s="13"/>
      <c r="K2" s="31"/>
      <c r="L2" s="31"/>
      <c r="M2" s="31"/>
      <c r="N2" s="31"/>
      <c r="O2" s="31"/>
    </row>
    <row r="3" spans="2:15" s="2" customFormat="1" ht="20.100000000000001" customHeight="1">
      <c r="B3" s="3" t="s">
        <v>3</v>
      </c>
      <c r="C3" s="23" t="s">
        <v>4</v>
      </c>
      <c r="D3" s="22" t="s">
        <v>5</v>
      </c>
      <c r="E3" s="22" t="s">
        <v>0</v>
      </c>
      <c r="F3" s="130" t="s">
        <v>14</v>
      </c>
      <c r="G3" s="130"/>
      <c r="H3" s="29" t="s">
        <v>32</v>
      </c>
      <c r="I3" s="22" t="s">
        <v>1</v>
      </c>
      <c r="J3" s="4" t="s">
        <v>2</v>
      </c>
      <c r="K3" s="20" t="s">
        <v>16</v>
      </c>
      <c r="L3" s="20" t="s">
        <v>17</v>
      </c>
      <c r="M3" s="20" t="s">
        <v>18</v>
      </c>
      <c r="N3" s="20" t="s">
        <v>19</v>
      </c>
      <c r="O3" s="21" t="s">
        <v>15</v>
      </c>
    </row>
    <row r="4" spans="2:15" s="2" customFormat="1" ht="17.45" customHeight="1">
      <c r="B4" s="99">
        <v>45628</v>
      </c>
      <c r="C4" s="73" t="s">
        <v>6</v>
      </c>
      <c r="D4" s="77" t="s">
        <v>10</v>
      </c>
      <c r="E4" s="44" t="s">
        <v>99</v>
      </c>
      <c r="F4" s="44" t="s">
        <v>100</v>
      </c>
      <c r="G4" s="44" t="s">
        <v>50</v>
      </c>
      <c r="H4" s="77" t="s">
        <v>20</v>
      </c>
      <c r="I4" s="44" t="s">
        <v>26</v>
      </c>
      <c r="J4" s="101"/>
      <c r="K4" s="81">
        <v>6.7</v>
      </c>
      <c r="L4" s="81">
        <v>2.6</v>
      </c>
      <c r="M4" s="81">
        <v>2.2000000000000002</v>
      </c>
      <c r="N4" s="81">
        <v>2.7</v>
      </c>
      <c r="O4" s="83">
        <f>K4*70+L4*75+M4*25+N4*45</f>
        <v>840.5</v>
      </c>
    </row>
    <row r="5" spans="2:15" s="24" customFormat="1" ht="17.45" customHeight="1">
      <c r="B5" s="100"/>
      <c r="C5" s="88"/>
      <c r="D5" s="92"/>
      <c r="E5" s="41" t="s">
        <v>101</v>
      </c>
      <c r="F5" s="41" t="s">
        <v>102</v>
      </c>
      <c r="G5" s="43" t="s">
        <v>29</v>
      </c>
      <c r="H5" s="92"/>
      <c r="I5" s="41" t="s">
        <v>56</v>
      </c>
      <c r="J5" s="102"/>
      <c r="K5" s="103"/>
      <c r="L5" s="103"/>
      <c r="M5" s="103"/>
      <c r="N5" s="103"/>
      <c r="O5" s="98"/>
    </row>
    <row r="6" spans="2:15" s="2" customFormat="1" ht="17.45" customHeight="1">
      <c r="B6" s="99">
        <f>B4+1</f>
        <v>45629</v>
      </c>
      <c r="C6" s="73" t="s">
        <v>7</v>
      </c>
      <c r="D6" s="77" t="s">
        <v>57</v>
      </c>
      <c r="E6" s="44" t="s">
        <v>97</v>
      </c>
      <c r="F6" s="44" t="s">
        <v>103</v>
      </c>
      <c r="G6" s="45" t="s">
        <v>104</v>
      </c>
      <c r="H6" s="77" t="s">
        <v>21</v>
      </c>
      <c r="I6" s="44" t="s">
        <v>28</v>
      </c>
      <c r="J6" s="101"/>
      <c r="K6" s="81">
        <v>6.6</v>
      </c>
      <c r="L6" s="81">
        <v>2.8</v>
      </c>
      <c r="M6" s="81">
        <v>2.2999999999999998</v>
      </c>
      <c r="N6" s="81">
        <v>2.6</v>
      </c>
      <c r="O6" s="83">
        <f>K6*70+L6*75+M6*25+N6*45</f>
        <v>846.5</v>
      </c>
    </row>
    <row r="7" spans="2:15" s="24" customFormat="1" ht="17.45" customHeight="1">
      <c r="B7" s="100"/>
      <c r="C7" s="88"/>
      <c r="D7" s="92"/>
      <c r="E7" s="41" t="s">
        <v>98</v>
      </c>
      <c r="F7" s="41" t="s">
        <v>105</v>
      </c>
      <c r="G7" s="43" t="s">
        <v>106</v>
      </c>
      <c r="H7" s="92"/>
      <c r="I7" s="41" t="s">
        <v>58</v>
      </c>
      <c r="J7" s="102"/>
      <c r="K7" s="103"/>
      <c r="L7" s="103"/>
      <c r="M7" s="103"/>
      <c r="N7" s="103"/>
      <c r="O7" s="98"/>
    </row>
    <row r="8" spans="2:15" s="2" customFormat="1" ht="17.45" customHeight="1">
      <c r="B8" s="99">
        <f>B6+1</f>
        <v>45630</v>
      </c>
      <c r="C8" s="73" t="s">
        <v>8</v>
      </c>
      <c r="D8" s="77" t="s">
        <v>59</v>
      </c>
      <c r="E8" s="39" t="s">
        <v>201</v>
      </c>
      <c r="F8" s="55" t="s">
        <v>107</v>
      </c>
      <c r="G8" s="51" t="s">
        <v>108</v>
      </c>
      <c r="H8" s="77" t="s">
        <v>22</v>
      </c>
      <c r="I8" s="39" t="s">
        <v>52</v>
      </c>
      <c r="J8" s="101"/>
      <c r="K8" s="81">
        <v>6.5</v>
      </c>
      <c r="L8" s="81">
        <v>2.8</v>
      </c>
      <c r="M8" s="81">
        <v>2.2999999999999998</v>
      </c>
      <c r="N8" s="81">
        <v>2.7</v>
      </c>
      <c r="O8" s="83">
        <f>K8*70+L8*75+M8*25+N8*45</f>
        <v>844</v>
      </c>
    </row>
    <row r="9" spans="2:15" s="24" customFormat="1" ht="17.45" customHeight="1">
      <c r="B9" s="100"/>
      <c r="C9" s="88"/>
      <c r="D9" s="92"/>
      <c r="E9" s="41" t="s">
        <v>24</v>
      </c>
      <c r="F9" s="41" t="s">
        <v>200</v>
      </c>
      <c r="G9" s="25" t="s">
        <v>109</v>
      </c>
      <c r="H9" s="92"/>
      <c r="I9" s="40" t="s">
        <v>53</v>
      </c>
      <c r="J9" s="102"/>
      <c r="K9" s="103"/>
      <c r="L9" s="103"/>
      <c r="M9" s="103"/>
      <c r="N9" s="103"/>
      <c r="O9" s="98"/>
    </row>
    <row r="10" spans="2:15" s="2" customFormat="1" ht="17.45" customHeight="1">
      <c r="B10" s="99">
        <f>B8+1</f>
        <v>45631</v>
      </c>
      <c r="C10" s="73" t="s">
        <v>9</v>
      </c>
      <c r="D10" s="115" t="s">
        <v>77</v>
      </c>
      <c r="E10" s="39" t="s">
        <v>202</v>
      </c>
      <c r="F10" s="44" t="s">
        <v>110</v>
      </c>
      <c r="G10" s="45" t="s">
        <v>111</v>
      </c>
      <c r="H10" s="77" t="s">
        <v>21</v>
      </c>
      <c r="I10" s="44" t="s">
        <v>61</v>
      </c>
      <c r="J10" s="101"/>
      <c r="K10" s="81">
        <v>6.7</v>
      </c>
      <c r="L10" s="81">
        <v>2.6</v>
      </c>
      <c r="M10" s="81">
        <v>2.2000000000000002</v>
      </c>
      <c r="N10" s="81">
        <v>2.7</v>
      </c>
      <c r="O10" s="125">
        <f>K10*70+L10*75+M10*25+N10*45</f>
        <v>840.5</v>
      </c>
    </row>
    <row r="11" spans="2:15" s="24" customFormat="1" ht="17.45" customHeight="1">
      <c r="B11" s="100"/>
      <c r="C11" s="88"/>
      <c r="D11" s="116"/>
      <c r="E11" s="40" t="s">
        <v>203</v>
      </c>
      <c r="F11" s="41" t="s">
        <v>112</v>
      </c>
      <c r="G11" s="43" t="s">
        <v>113</v>
      </c>
      <c r="H11" s="92"/>
      <c r="I11" s="41" t="s">
        <v>62</v>
      </c>
      <c r="J11" s="102"/>
      <c r="K11" s="103"/>
      <c r="L11" s="103"/>
      <c r="M11" s="103"/>
      <c r="N11" s="103"/>
      <c r="O11" s="126"/>
    </row>
    <row r="12" spans="2:15" s="2" customFormat="1" ht="17.45" customHeight="1">
      <c r="B12" s="99">
        <f>B10+1</f>
        <v>45632</v>
      </c>
      <c r="C12" s="73" t="s">
        <v>11</v>
      </c>
      <c r="D12" s="77" t="s">
        <v>63</v>
      </c>
      <c r="E12" s="44" t="s">
        <v>114</v>
      </c>
      <c r="F12" s="44" t="s">
        <v>115</v>
      </c>
      <c r="G12" s="45" t="s">
        <v>116</v>
      </c>
      <c r="H12" s="77" t="s">
        <v>21</v>
      </c>
      <c r="I12" s="44" t="s">
        <v>64</v>
      </c>
      <c r="J12" s="101"/>
      <c r="K12" s="81">
        <v>6.6</v>
      </c>
      <c r="L12" s="81">
        <v>2.8</v>
      </c>
      <c r="M12" s="81">
        <v>2.2999999999999998</v>
      </c>
      <c r="N12" s="81">
        <v>2.6</v>
      </c>
      <c r="O12" s="125">
        <f>K12*70+L12*75+M12*25+N12*45</f>
        <v>846.5</v>
      </c>
    </row>
    <row r="13" spans="2:15" s="24" customFormat="1" ht="17.45" customHeight="1" thickBot="1">
      <c r="B13" s="106"/>
      <c r="C13" s="87"/>
      <c r="D13" s="91"/>
      <c r="E13" s="46" t="s">
        <v>117</v>
      </c>
      <c r="F13" s="41" t="s">
        <v>47</v>
      </c>
      <c r="G13" s="52" t="s">
        <v>118</v>
      </c>
      <c r="H13" s="91"/>
      <c r="I13" s="46" t="s">
        <v>65</v>
      </c>
      <c r="J13" s="122"/>
      <c r="K13" s="95"/>
      <c r="L13" s="95"/>
      <c r="M13" s="95"/>
      <c r="N13" s="95"/>
      <c r="O13" s="127"/>
    </row>
    <row r="14" spans="2:15" s="2" customFormat="1" ht="17.45" customHeight="1" thickTop="1">
      <c r="B14" s="117">
        <f>B12+3</f>
        <v>45635</v>
      </c>
      <c r="C14" s="118" t="s">
        <v>6</v>
      </c>
      <c r="D14" s="119" t="s">
        <v>66</v>
      </c>
      <c r="E14" s="47" t="s">
        <v>119</v>
      </c>
      <c r="F14" s="47" t="s">
        <v>120</v>
      </c>
      <c r="G14" s="53" t="s">
        <v>121</v>
      </c>
      <c r="H14" s="119" t="s">
        <v>20</v>
      </c>
      <c r="I14" s="47" t="s">
        <v>67</v>
      </c>
      <c r="J14" s="120"/>
      <c r="K14" s="121">
        <v>6.5</v>
      </c>
      <c r="L14" s="121">
        <v>2.8</v>
      </c>
      <c r="M14" s="121">
        <v>2.2999999999999998</v>
      </c>
      <c r="N14" s="121">
        <v>2.7</v>
      </c>
      <c r="O14" s="114">
        <f>K14*70+L14*75+M14*25+N14*45</f>
        <v>844</v>
      </c>
    </row>
    <row r="15" spans="2:15" s="24" customFormat="1" ht="17.45" customHeight="1">
      <c r="B15" s="100"/>
      <c r="C15" s="88"/>
      <c r="D15" s="92"/>
      <c r="E15" s="41" t="s">
        <v>122</v>
      </c>
      <c r="F15" s="41" t="s">
        <v>123</v>
      </c>
      <c r="G15" s="43" t="s">
        <v>124</v>
      </c>
      <c r="H15" s="92"/>
      <c r="I15" s="41" t="s">
        <v>68</v>
      </c>
      <c r="J15" s="102"/>
      <c r="K15" s="103"/>
      <c r="L15" s="103"/>
      <c r="M15" s="103"/>
      <c r="N15" s="103"/>
      <c r="O15" s="98"/>
    </row>
    <row r="16" spans="2:15" s="2" customFormat="1" ht="17.45" customHeight="1">
      <c r="B16" s="99">
        <f>B14+1</f>
        <v>45636</v>
      </c>
      <c r="C16" s="73" t="s">
        <v>7</v>
      </c>
      <c r="D16" s="115" t="s">
        <v>220</v>
      </c>
      <c r="E16" s="44" t="s">
        <v>125</v>
      </c>
      <c r="F16" s="44" t="s">
        <v>126</v>
      </c>
      <c r="G16" s="45" t="s">
        <v>127</v>
      </c>
      <c r="H16" s="77" t="s">
        <v>21</v>
      </c>
      <c r="I16" s="44" t="s">
        <v>69</v>
      </c>
      <c r="J16" s="101"/>
      <c r="K16" s="81">
        <v>6.7</v>
      </c>
      <c r="L16" s="81">
        <v>2.6</v>
      </c>
      <c r="M16" s="81">
        <v>2.2000000000000002</v>
      </c>
      <c r="N16" s="81">
        <v>2.7</v>
      </c>
      <c r="O16" s="83">
        <f>K16*70+L16*75+M16*25+N16*45</f>
        <v>840.5</v>
      </c>
    </row>
    <row r="17" spans="2:15" s="24" customFormat="1" ht="17.45" customHeight="1">
      <c r="B17" s="100"/>
      <c r="C17" s="88"/>
      <c r="D17" s="116"/>
      <c r="E17" s="41" t="s">
        <v>128</v>
      </c>
      <c r="F17" s="41" t="s">
        <v>129</v>
      </c>
      <c r="G17" s="43" t="s">
        <v>130</v>
      </c>
      <c r="H17" s="92"/>
      <c r="I17" s="46" t="s">
        <v>70</v>
      </c>
      <c r="J17" s="102"/>
      <c r="K17" s="103"/>
      <c r="L17" s="103"/>
      <c r="M17" s="103"/>
      <c r="N17" s="103"/>
      <c r="O17" s="98"/>
    </row>
    <row r="18" spans="2:15" s="2" customFormat="1" ht="17.45" customHeight="1">
      <c r="B18" s="99">
        <f>B16+1</f>
        <v>45637</v>
      </c>
      <c r="C18" s="73" t="s">
        <v>8</v>
      </c>
      <c r="D18" s="77" t="s">
        <v>211</v>
      </c>
      <c r="E18" s="44" t="s">
        <v>131</v>
      </c>
      <c r="F18" s="44" t="s">
        <v>132</v>
      </c>
      <c r="G18" s="44" t="s">
        <v>133</v>
      </c>
      <c r="H18" s="77" t="s">
        <v>22</v>
      </c>
      <c r="I18" s="39" t="s">
        <v>49</v>
      </c>
      <c r="J18" s="101"/>
      <c r="K18" s="81">
        <v>6.6</v>
      </c>
      <c r="L18" s="81">
        <v>2.8</v>
      </c>
      <c r="M18" s="81">
        <v>2.2999999999999998</v>
      </c>
      <c r="N18" s="81">
        <v>2.6</v>
      </c>
      <c r="O18" s="83">
        <f>K18*70+L18*75+M18*25+N18*45</f>
        <v>846.5</v>
      </c>
    </row>
    <row r="19" spans="2:15" s="24" customFormat="1" ht="17.45" customHeight="1">
      <c r="B19" s="100"/>
      <c r="C19" s="88"/>
      <c r="D19" s="92"/>
      <c r="E19" s="41" t="s">
        <v>134</v>
      </c>
      <c r="F19" s="41" t="s">
        <v>135</v>
      </c>
      <c r="G19" s="41" t="s">
        <v>30</v>
      </c>
      <c r="H19" s="92"/>
      <c r="I19" s="40" t="s">
        <v>44</v>
      </c>
      <c r="J19" s="102"/>
      <c r="K19" s="103"/>
      <c r="L19" s="103"/>
      <c r="M19" s="103"/>
      <c r="N19" s="103"/>
      <c r="O19" s="98"/>
    </row>
    <row r="20" spans="2:15" s="2" customFormat="1" ht="17.45" customHeight="1">
      <c r="B20" s="99">
        <f>B18+1</f>
        <v>45638</v>
      </c>
      <c r="C20" s="73" t="s">
        <v>9</v>
      </c>
      <c r="D20" s="77" t="s">
        <v>71</v>
      </c>
      <c r="E20" s="44" t="s">
        <v>136</v>
      </c>
      <c r="F20" s="44" t="s">
        <v>137</v>
      </c>
      <c r="G20" s="44" t="s">
        <v>138</v>
      </c>
      <c r="H20" s="77" t="s">
        <v>21</v>
      </c>
      <c r="I20" s="44" t="s">
        <v>27</v>
      </c>
      <c r="J20" s="101"/>
      <c r="K20" s="81">
        <v>6.5</v>
      </c>
      <c r="L20" s="81">
        <v>2.8</v>
      </c>
      <c r="M20" s="81">
        <v>2.2999999999999998</v>
      </c>
      <c r="N20" s="81">
        <v>2.7</v>
      </c>
      <c r="O20" s="83">
        <f>K20*70+L20*75+M20*25+N20*45</f>
        <v>844</v>
      </c>
    </row>
    <row r="21" spans="2:15" s="24" customFormat="1" ht="17.45" customHeight="1">
      <c r="B21" s="100"/>
      <c r="C21" s="88"/>
      <c r="D21" s="92"/>
      <c r="E21" s="41" t="s">
        <v>139</v>
      </c>
      <c r="F21" s="41" t="s">
        <v>140</v>
      </c>
      <c r="G21" s="41" t="s">
        <v>141</v>
      </c>
      <c r="H21" s="92"/>
      <c r="I21" s="41" t="s">
        <v>72</v>
      </c>
      <c r="J21" s="102"/>
      <c r="K21" s="103"/>
      <c r="L21" s="103"/>
      <c r="M21" s="103"/>
      <c r="N21" s="103"/>
      <c r="O21" s="98"/>
    </row>
    <row r="22" spans="2:15" s="2" customFormat="1" ht="17.45" customHeight="1">
      <c r="B22" s="99">
        <f>B20+1</f>
        <v>45639</v>
      </c>
      <c r="C22" s="73" t="s">
        <v>11</v>
      </c>
      <c r="D22" s="77" t="s">
        <v>60</v>
      </c>
      <c r="E22" s="48" t="s">
        <v>142</v>
      </c>
      <c r="F22" s="44" t="s">
        <v>143</v>
      </c>
      <c r="G22" s="28" t="s">
        <v>54</v>
      </c>
      <c r="H22" s="77" t="s">
        <v>21</v>
      </c>
      <c r="I22" s="44" t="s">
        <v>73</v>
      </c>
      <c r="J22" s="101"/>
      <c r="K22" s="81">
        <v>6.7</v>
      </c>
      <c r="L22" s="81">
        <v>2.6</v>
      </c>
      <c r="M22" s="81">
        <v>2.2999999999999998</v>
      </c>
      <c r="N22" s="81">
        <v>2.7</v>
      </c>
      <c r="O22" s="83">
        <f>K22*70+L22*75+M22*25+N22*45</f>
        <v>843</v>
      </c>
    </row>
    <row r="23" spans="2:15" s="24" customFormat="1" ht="17.45" customHeight="1" thickBot="1">
      <c r="B23" s="106"/>
      <c r="C23" s="107"/>
      <c r="D23" s="108"/>
      <c r="E23" s="42" t="s">
        <v>144</v>
      </c>
      <c r="F23" s="42" t="s">
        <v>145</v>
      </c>
      <c r="G23" s="26" t="s">
        <v>55</v>
      </c>
      <c r="H23" s="108"/>
      <c r="I23" s="42" t="s">
        <v>74</v>
      </c>
      <c r="J23" s="109"/>
      <c r="K23" s="104"/>
      <c r="L23" s="104"/>
      <c r="M23" s="104"/>
      <c r="N23" s="104"/>
      <c r="O23" s="105"/>
    </row>
    <row r="24" spans="2:15" s="2" customFormat="1" ht="17.45" customHeight="1" thickTop="1">
      <c r="B24" s="117">
        <f>B22+3</f>
        <v>45642</v>
      </c>
      <c r="C24" s="87" t="s">
        <v>6</v>
      </c>
      <c r="D24" s="124" t="s">
        <v>88</v>
      </c>
      <c r="E24" s="44" t="s">
        <v>146</v>
      </c>
      <c r="F24" s="48" t="s">
        <v>147</v>
      </c>
      <c r="G24" s="48" t="s">
        <v>148</v>
      </c>
      <c r="H24" s="91" t="s">
        <v>20</v>
      </c>
      <c r="I24" s="44" t="s">
        <v>75</v>
      </c>
      <c r="J24" s="122"/>
      <c r="K24" s="95">
        <v>6.6</v>
      </c>
      <c r="L24" s="95">
        <v>2.8</v>
      </c>
      <c r="M24" s="95">
        <v>2.2999999999999998</v>
      </c>
      <c r="N24" s="95">
        <v>2.6</v>
      </c>
      <c r="O24" s="69">
        <f>K24*70+L24*75+M24*25+N24*45</f>
        <v>846.5</v>
      </c>
    </row>
    <row r="25" spans="2:15" s="24" customFormat="1" ht="17.45" customHeight="1">
      <c r="B25" s="100"/>
      <c r="C25" s="88"/>
      <c r="D25" s="116"/>
      <c r="E25" s="41" t="s">
        <v>149</v>
      </c>
      <c r="F25" s="41" t="s">
        <v>150</v>
      </c>
      <c r="G25" s="41" t="s">
        <v>151</v>
      </c>
      <c r="H25" s="92"/>
      <c r="I25" s="41" t="s">
        <v>76</v>
      </c>
      <c r="J25" s="102"/>
      <c r="K25" s="103"/>
      <c r="L25" s="103"/>
      <c r="M25" s="103"/>
      <c r="N25" s="103"/>
      <c r="O25" s="98"/>
    </row>
    <row r="26" spans="2:15" s="2" customFormat="1" ht="17.45" customHeight="1">
      <c r="B26" s="99">
        <f>B24+1</f>
        <v>45643</v>
      </c>
      <c r="C26" s="73" t="s">
        <v>7</v>
      </c>
      <c r="D26" s="77" t="s">
        <v>77</v>
      </c>
      <c r="E26" s="44" t="s">
        <v>152</v>
      </c>
      <c r="F26" s="44" t="s">
        <v>153</v>
      </c>
      <c r="G26" s="44" t="s">
        <v>154</v>
      </c>
      <c r="H26" s="77" t="s">
        <v>21</v>
      </c>
      <c r="I26" s="44" t="s">
        <v>78</v>
      </c>
      <c r="J26" s="101"/>
      <c r="K26" s="81">
        <v>6.5</v>
      </c>
      <c r="L26" s="81">
        <v>2.8</v>
      </c>
      <c r="M26" s="81">
        <v>2.2999999999999998</v>
      </c>
      <c r="N26" s="81">
        <v>2.7</v>
      </c>
      <c r="O26" s="83">
        <f>K26*70+L26*75+M26*25+N26*45</f>
        <v>844</v>
      </c>
    </row>
    <row r="27" spans="2:15" s="24" customFormat="1" ht="17.45" customHeight="1">
      <c r="B27" s="100"/>
      <c r="C27" s="88"/>
      <c r="D27" s="92"/>
      <c r="E27" s="41" t="s">
        <v>155</v>
      </c>
      <c r="F27" s="46" t="s">
        <v>156</v>
      </c>
      <c r="G27" s="41" t="s">
        <v>157</v>
      </c>
      <c r="H27" s="92"/>
      <c r="I27" s="41" t="s">
        <v>79</v>
      </c>
      <c r="J27" s="102"/>
      <c r="K27" s="103"/>
      <c r="L27" s="103"/>
      <c r="M27" s="103"/>
      <c r="N27" s="103"/>
      <c r="O27" s="98"/>
    </row>
    <row r="28" spans="2:15" s="2" customFormat="1" ht="17.45" customHeight="1">
      <c r="B28" s="99">
        <f>B26+1</f>
        <v>45644</v>
      </c>
      <c r="C28" s="73" t="s">
        <v>8</v>
      </c>
      <c r="D28" s="77" t="s">
        <v>198</v>
      </c>
      <c r="E28" s="39" t="s">
        <v>222</v>
      </c>
      <c r="F28" s="44" t="s">
        <v>158</v>
      </c>
      <c r="G28" s="44" t="s">
        <v>159</v>
      </c>
      <c r="H28" s="77" t="s">
        <v>22</v>
      </c>
      <c r="I28" s="39" t="s">
        <v>96</v>
      </c>
      <c r="J28" s="101"/>
      <c r="K28" s="81">
        <v>6.7</v>
      </c>
      <c r="L28" s="81">
        <v>2.8</v>
      </c>
      <c r="M28" s="81">
        <v>2.1</v>
      </c>
      <c r="N28" s="81">
        <v>2.7</v>
      </c>
      <c r="O28" s="83">
        <f>K28*70+L28*75+M28*25+N28*45</f>
        <v>853</v>
      </c>
    </row>
    <row r="29" spans="2:15" s="24" customFormat="1" ht="17.45" customHeight="1">
      <c r="B29" s="100"/>
      <c r="C29" s="88"/>
      <c r="D29" s="92"/>
      <c r="E29" s="40" t="s">
        <v>223</v>
      </c>
      <c r="F29" s="41" t="s">
        <v>160</v>
      </c>
      <c r="G29" s="41" t="s">
        <v>161</v>
      </c>
      <c r="H29" s="92"/>
      <c r="I29" s="38" t="s">
        <v>43</v>
      </c>
      <c r="J29" s="102"/>
      <c r="K29" s="103"/>
      <c r="L29" s="103"/>
      <c r="M29" s="103"/>
      <c r="N29" s="103"/>
      <c r="O29" s="98"/>
    </row>
    <row r="30" spans="2:15" s="2" customFormat="1" ht="17.45" customHeight="1">
      <c r="B30" s="99">
        <f>B28+1</f>
        <v>45645</v>
      </c>
      <c r="C30" s="73" t="s">
        <v>9</v>
      </c>
      <c r="D30" s="77" t="s">
        <v>60</v>
      </c>
      <c r="E30" s="44" t="s">
        <v>162</v>
      </c>
      <c r="F30" s="44" t="s">
        <v>163</v>
      </c>
      <c r="G30" s="44" t="s">
        <v>164</v>
      </c>
      <c r="H30" s="77" t="s">
        <v>21</v>
      </c>
      <c r="I30" s="44" t="s">
        <v>80</v>
      </c>
      <c r="J30" s="101"/>
      <c r="K30" s="81">
        <v>6.6</v>
      </c>
      <c r="L30" s="81">
        <v>2.8</v>
      </c>
      <c r="M30" s="81">
        <v>2.2999999999999998</v>
      </c>
      <c r="N30" s="81">
        <v>2.6</v>
      </c>
      <c r="O30" s="83">
        <f>K30*70+L30*75+M30*25+N30*45</f>
        <v>846.5</v>
      </c>
    </row>
    <row r="31" spans="2:15" s="24" customFormat="1" ht="17.45" customHeight="1">
      <c r="B31" s="100"/>
      <c r="C31" s="88"/>
      <c r="D31" s="92"/>
      <c r="E31" s="41" t="s">
        <v>165</v>
      </c>
      <c r="F31" s="41" t="s">
        <v>166</v>
      </c>
      <c r="G31" s="41" t="s">
        <v>167</v>
      </c>
      <c r="H31" s="92"/>
      <c r="I31" s="41" t="s">
        <v>81</v>
      </c>
      <c r="J31" s="102"/>
      <c r="K31" s="103"/>
      <c r="L31" s="103"/>
      <c r="M31" s="103"/>
      <c r="N31" s="103"/>
      <c r="O31" s="98"/>
    </row>
    <row r="32" spans="2:15" s="2" customFormat="1" ht="17.45" customHeight="1">
      <c r="B32" s="99">
        <f>B30+1</f>
        <v>45646</v>
      </c>
      <c r="C32" s="73" t="s">
        <v>11</v>
      </c>
      <c r="D32" s="77" t="s">
        <v>82</v>
      </c>
      <c r="E32" s="59" t="s">
        <v>210</v>
      </c>
      <c r="F32" s="44" t="s">
        <v>168</v>
      </c>
      <c r="G32" s="44" t="s">
        <v>169</v>
      </c>
      <c r="H32" s="77" t="s">
        <v>21</v>
      </c>
      <c r="I32" s="39" t="s">
        <v>94</v>
      </c>
      <c r="J32" s="101"/>
      <c r="K32" s="81">
        <v>6.5</v>
      </c>
      <c r="L32" s="81">
        <v>2.8</v>
      </c>
      <c r="M32" s="81">
        <v>2.2999999999999998</v>
      </c>
      <c r="N32" s="81">
        <v>2.7</v>
      </c>
      <c r="O32" s="83">
        <f>K32*70+L32*75+M32*25+N32*45</f>
        <v>844</v>
      </c>
    </row>
    <row r="33" spans="2:15" s="24" customFormat="1" ht="17.45" customHeight="1" thickBot="1">
      <c r="B33" s="106"/>
      <c r="C33" s="87"/>
      <c r="D33" s="91"/>
      <c r="E33" s="56" t="s">
        <v>209</v>
      </c>
      <c r="F33" s="42" t="s">
        <v>170</v>
      </c>
      <c r="G33" s="46" t="s">
        <v>171</v>
      </c>
      <c r="H33" s="91"/>
      <c r="I33" s="40" t="s">
        <v>95</v>
      </c>
      <c r="J33" s="122"/>
      <c r="K33" s="95"/>
      <c r="L33" s="95"/>
      <c r="M33" s="95"/>
      <c r="N33" s="95"/>
      <c r="O33" s="123"/>
    </row>
    <row r="34" spans="2:15" s="2" customFormat="1" ht="17.45" customHeight="1" thickTop="1">
      <c r="B34" s="117">
        <f>B32+3</f>
        <v>45649</v>
      </c>
      <c r="C34" s="118" t="s">
        <v>6</v>
      </c>
      <c r="D34" s="119" t="s">
        <v>83</v>
      </c>
      <c r="E34" s="57" t="s">
        <v>206</v>
      </c>
      <c r="F34" s="48" t="s">
        <v>172</v>
      </c>
      <c r="G34" s="47" t="s">
        <v>173</v>
      </c>
      <c r="H34" s="119" t="s">
        <v>20</v>
      </c>
      <c r="I34" s="47" t="s">
        <v>84</v>
      </c>
      <c r="J34" s="120"/>
      <c r="K34" s="121">
        <v>6.7</v>
      </c>
      <c r="L34" s="121">
        <v>2.7</v>
      </c>
      <c r="M34" s="121">
        <v>2.2000000000000002</v>
      </c>
      <c r="N34" s="121">
        <v>2.7</v>
      </c>
      <c r="O34" s="114">
        <f>K34*70+L34*75+M34*25+N34*45</f>
        <v>848</v>
      </c>
    </row>
    <row r="35" spans="2:15" s="24" customFormat="1" ht="17.45" customHeight="1">
      <c r="B35" s="100"/>
      <c r="C35" s="88"/>
      <c r="D35" s="92"/>
      <c r="E35" s="54" t="s">
        <v>219</v>
      </c>
      <c r="F35" s="41" t="s">
        <v>174</v>
      </c>
      <c r="G35" s="41" t="s">
        <v>175</v>
      </c>
      <c r="H35" s="92"/>
      <c r="I35" s="41" t="s">
        <v>85</v>
      </c>
      <c r="J35" s="102"/>
      <c r="K35" s="103"/>
      <c r="L35" s="103"/>
      <c r="M35" s="103"/>
      <c r="N35" s="103"/>
      <c r="O35" s="98"/>
    </row>
    <row r="36" spans="2:15" s="2" customFormat="1" ht="17.45" customHeight="1">
      <c r="B36" s="99">
        <f>B34+1</f>
        <v>45650</v>
      </c>
      <c r="C36" s="73" t="s">
        <v>7</v>
      </c>
      <c r="D36" s="115" t="s">
        <v>221</v>
      </c>
      <c r="E36" s="58" t="s">
        <v>207</v>
      </c>
      <c r="F36" s="39" t="s">
        <v>204</v>
      </c>
      <c r="G36" s="44" t="s">
        <v>25</v>
      </c>
      <c r="H36" s="77" t="s">
        <v>21</v>
      </c>
      <c r="I36" s="44" t="s">
        <v>86</v>
      </c>
      <c r="J36" s="101"/>
      <c r="K36" s="81">
        <v>6.6</v>
      </c>
      <c r="L36" s="81">
        <v>2.8</v>
      </c>
      <c r="M36" s="81">
        <v>2.2999999999999998</v>
      </c>
      <c r="N36" s="81">
        <v>2.6</v>
      </c>
      <c r="O36" s="83">
        <f>K36*70+L36*75+M36*25+N36*45</f>
        <v>846.5</v>
      </c>
    </row>
    <row r="37" spans="2:15" s="24" customFormat="1" ht="17.45" customHeight="1">
      <c r="B37" s="100"/>
      <c r="C37" s="88"/>
      <c r="D37" s="116"/>
      <c r="E37" s="40" t="s">
        <v>208</v>
      </c>
      <c r="F37" s="40" t="s">
        <v>205</v>
      </c>
      <c r="G37" s="41" t="s">
        <v>176</v>
      </c>
      <c r="H37" s="92"/>
      <c r="I37" s="41" t="s">
        <v>87</v>
      </c>
      <c r="J37" s="102"/>
      <c r="K37" s="103"/>
      <c r="L37" s="103"/>
      <c r="M37" s="103"/>
      <c r="N37" s="103"/>
      <c r="O37" s="98"/>
    </row>
    <row r="38" spans="2:15" s="2" customFormat="1" ht="17.45" customHeight="1">
      <c r="B38" s="99">
        <f>B36+1</f>
        <v>45651</v>
      </c>
      <c r="C38" s="110" t="s">
        <v>8</v>
      </c>
      <c r="D38" s="112" t="s">
        <v>216</v>
      </c>
      <c r="E38" s="39" t="s">
        <v>199</v>
      </c>
      <c r="F38" s="60" t="s">
        <v>51</v>
      </c>
      <c r="G38" s="44" t="s">
        <v>177</v>
      </c>
      <c r="H38" s="77" t="s">
        <v>22</v>
      </c>
      <c r="I38" s="39" t="s">
        <v>45</v>
      </c>
      <c r="J38" s="101"/>
      <c r="K38" s="81">
        <v>6.5</v>
      </c>
      <c r="L38" s="81">
        <v>2.8</v>
      </c>
      <c r="M38" s="81">
        <v>2.2999999999999998</v>
      </c>
      <c r="N38" s="81">
        <v>2.7</v>
      </c>
      <c r="O38" s="83">
        <f>K38*70+L38*75+M38*25+N38*45</f>
        <v>844</v>
      </c>
    </row>
    <row r="39" spans="2:15" s="24" customFormat="1" ht="17.45" customHeight="1">
      <c r="B39" s="100"/>
      <c r="C39" s="111"/>
      <c r="D39" s="113"/>
      <c r="E39" s="40" t="s">
        <v>217</v>
      </c>
      <c r="F39" s="41" t="s">
        <v>218</v>
      </c>
      <c r="G39" s="41" t="s">
        <v>178</v>
      </c>
      <c r="H39" s="92"/>
      <c r="I39" s="38" t="s">
        <v>46</v>
      </c>
      <c r="J39" s="102"/>
      <c r="K39" s="103"/>
      <c r="L39" s="103"/>
      <c r="M39" s="103"/>
      <c r="N39" s="103"/>
      <c r="O39" s="98"/>
    </row>
    <row r="40" spans="2:15" s="2" customFormat="1" ht="17.45" customHeight="1">
      <c r="B40" s="99">
        <f>B38+1</f>
        <v>45652</v>
      </c>
      <c r="C40" s="73" t="s">
        <v>9</v>
      </c>
      <c r="D40" s="77" t="s">
        <v>88</v>
      </c>
      <c r="E40" s="48" t="s">
        <v>179</v>
      </c>
      <c r="F40" s="44" t="s">
        <v>180</v>
      </c>
      <c r="G40" s="44" t="s">
        <v>181</v>
      </c>
      <c r="H40" s="77" t="s">
        <v>21</v>
      </c>
      <c r="I40" s="44" t="s">
        <v>89</v>
      </c>
      <c r="J40" s="101"/>
      <c r="K40" s="81">
        <v>6.6</v>
      </c>
      <c r="L40" s="81">
        <v>2.9</v>
      </c>
      <c r="M40" s="81">
        <v>2.2000000000000002</v>
      </c>
      <c r="N40" s="81">
        <v>2.7</v>
      </c>
      <c r="O40" s="83">
        <f>K40*70+L40*75+M40*25+N40*45</f>
        <v>856</v>
      </c>
    </row>
    <row r="41" spans="2:15" s="24" customFormat="1" ht="17.45" customHeight="1">
      <c r="B41" s="100"/>
      <c r="C41" s="88"/>
      <c r="D41" s="92"/>
      <c r="E41" s="41" t="s">
        <v>182</v>
      </c>
      <c r="F41" s="41" t="s">
        <v>183</v>
      </c>
      <c r="G41" s="41" t="s">
        <v>184</v>
      </c>
      <c r="H41" s="92"/>
      <c r="I41" s="41" t="s">
        <v>90</v>
      </c>
      <c r="J41" s="102"/>
      <c r="K41" s="103"/>
      <c r="L41" s="103"/>
      <c r="M41" s="103"/>
      <c r="N41" s="103"/>
      <c r="O41" s="98"/>
    </row>
    <row r="42" spans="2:15" s="2" customFormat="1" ht="17.45" customHeight="1">
      <c r="B42" s="99">
        <f>B40+1</f>
        <v>45653</v>
      </c>
      <c r="C42" s="73" t="s">
        <v>11</v>
      </c>
      <c r="D42" s="77" t="s">
        <v>60</v>
      </c>
      <c r="E42" s="44" t="s">
        <v>185</v>
      </c>
      <c r="F42" s="44" t="s">
        <v>186</v>
      </c>
      <c r="G42" s="27" t="s">
        <v>187</v>
      </c>
      <c r="H42" s="77" t="s">
        <v>21</v>
      </c>
      <c r="I42" s="44" t="s">
        <v>91</v>
      </c>
      <c r="J42" s="101" t="s">
        <v>215</v>
      </c>
      <c r="K42" s="81">
        <v>6.6</v>
      </c>
      <c r="L42" s="81">
        <v>2.8</v>
      </c>
      <c r="M42" s="81">
        <v>2.2999999999999998</v>
      </c>
      <c r="N42" s="81">
        <v>2.6</v>
      </c>
      <c r="O42" s="83">
        <f>K42*70+L42*75+M42*25+N42*45</f>
        <v>846.5</v>
      </c>
    </row>
    <row r="43" spans="2:15" s="24" customFormat="1" ht="17.45" customHeight="1" thickBot="1">
      <c r="B43" s="106"/>
      <c r="C43" s="107"/>
      <c r="D43" s="108"/>
      <c r="E43" s="42" t="s">
        <v>188</v>
      </c>
      <c r="F43" s="42" t="s">
        <v>189</v>
      </c>
      <c r="G43" s="26" t="s">
        <v>190</v>
      </c>
      <c r="H43" s="108"/>
      <c r="I43" s="42" t="s">
        <v>92</v>
      </c>
      <c r="J43" s="109"/>
      <c r="K43" s="104"/>
      <c r="L43" s="104"/>
      <c r="M43" s="104"/>
      <c r="N43" s="104"/>
      <c r="O43" s="105"/>
    </row>
    <row r="44" spans="2:15" s="2" customFormat="1" ht="17.45" customHeight="1" thickTop="1">
      <c r="B44" s="85">
        <v>45656</v>
      </c>
      <c r="C44" s="87" t="s">
        <v>6</v>
      </c>
      <c r="D44" s="89" t="s">
        <v>93</v>
      </c>
      <c r="E44" s="48" t="s">
        <v>34</v>
      </c>
      <c r="F44" s="48" t="s">
        <v>35</v>
      </c>
      <c r="G44" s="48" t="s">
        <v>191</v>
      </c>
      <c r="H44" s="91" t="s">
        <v>20</v>
      </c>
      <c r="I44" s="48" t="s">
        <v>41</v>
      </c>
      <c r="J44" s="93"/>
      <c r="K44" s="95">
        <v>6.5</v>
      </c>
      <c r="L44" s="95">
        <v>2.8</v>
      </c>
      <c r="M44" s="95">
        <v>2.2999999999999998</v>
      </c>
      <c r="N44" s="95">
        <v>2.5</v>
      </c>
      <c r="O44" s="69">
        <f>K44*70+L44*75+M44*25+N44*45</f>
        <v>835</v>
      </c>
    </row>
    <row r="45" spans="2:15" s="24" customFormat="1" ht="17.45" customHeight="1">
      <c r="B45" s="86"/>
      <c r="C45" s="88"/>
      <c r="D45" s="90"/>
      <c r="E45" s="41" t="s">
        <v>36</v>
      </c>
      <c r="F45" s="41" t="s">
        <v>192</v>
      </c>
      <c r="G45" s="49" t="s">
        <v>193</v>
      </c>
      <c r="H45" s="92"/>
      <c r="I45" s="41" t="s">
        <v>42</v>
      </c>
      <c r="J45" s="94"/>
      <c r="K45" s="96"/>
      <c r="L45" s="96"/>
      <c r="M45" s="96"/>
      <c r="N45" s="96"/>
      <c r="O45" s="70"/>
    </row>
    <row r="46" spans="2:15" s="2" customFormat="1" ht="17.45" customHeight="1">
      <c r="B46" s="71">
        <f>B44+1</f>
        <v>45657</v>
      </c>
      <c r="C46" s="73" t="s">
        <v>7</v>
      </c>
      <c r="D46" s="75" t="s">
        <v>63</v>
      </c>
      <c r="E46" s="44" t="s">
        <v>37</v>
      </c>
      <c r="F46" s="44" t="s">
        <v>194</v>
      </c>
      <c r="G46" s="44" t="s">
        <v>38</v>
      </c>
      <c r="H46" s="77" t="s">
        <v>21</v>
      </c>
      <c r="I46" s="44" t="s">
        <v>196</v>
      </c>
      <c r="J46" s="79"/>
      <c r="K46" s="81">
        <v>6.6</v>
      </c>
      <c r="L46" s="81">
        <v>2.8</v>
      </c>
      <c r="M46" s="81">
        <v>2.2000000000000002</v>
      </c>
      <c r="N46" s="81">
        <v>2.8</v>
      </c>
      <c r="O46" s="83">
        <f>K46*70+L46*75+M46*25+N46*45</f>
        <v>853</v>
      </c>
    </row>
    <row r="47" spans="2:15" s="24" customFormat="1" ht="17.45" customHeight="1" thickBot="1">
      <c r="B47" s="72"/>
      <c r="C47" s="74"/>
      <c r="D47" s="76"/>
      <c r="E47" s="50" t="s">
        <v>39</v>
      </c>
      <c r="F47" s="50" t="s">
        <v>195</v>
      </c>
      <c r="G47" s="50" t="s">
        <v>40</v>
      </c>
      <c r="H47" s="78"/>
      <c r="I47" s="50" t="s">
        <v>197</v>
      </c>
      <c r="J47" s="80"/>
      <c r="K47" s="82"/>
      <c r="L47" s="82"/>
      <c r="M47" s="82"/>
      <c r="N47" s="82"/>
      <c r="O47" s="84"/>
    </row>
    <row r="48" spans="2:15" customFormat="1" ht="12" customHeight="1">
      <c r="B48" s="37" t="s">
        <v>33</v>
      </c>
      <c r="C48" s="19"/>
      <c r="D48" s="19"/>
      <c r="E48" s="19"/>
      <c r="F48" s="19"/>
      <c r="G48" s="5" t="s">
        <v>12</v>
      </c>
      <c r="H48" s="5"/>
      <c r="I48" s="5"/>
      <c r="J48" s="5"/>
      <c r="K48" s="32"/>
      <c r="L48" s="32"/>
      <c r="M48" s="32"/>
      <c r="N48" s="32"/>
      <c r="O48" s="32"/>
    </row>
    <row r="49" spans="2:15" customFormat="1" ht="12" customHeight="1">
      <c r="B49" s="34" t="s">
        <v>13</v>
      </c>
      <c r="C49" s="7"/>
      <c r="D49" s="7"/>
      <c r="E49" s="7"/>
      <c r="F49" s="8"/>
      <c r="G49" s="9"/>
      <c r="H49" s="10"/>
      <c r="I49" s="9"/>
      <c r="J49" s="11"/>
      <c r="K49" s="11"/>
      <c r="L49" s="11"/>
      <c r="M49" s="11"/>
      <c r="N49" s="11"/>
      <c r="O49" s="12"/>
    </row>
    <row r="50" spans="2:15" customFormat="1" ht="12" customHeight="1">
      <c r="B50" s="36" t="s">
        <v>214</v>
      </c>
      <c r="C50" s="19"/>
      <c r="D50" s="19"/>
      <c r="E50" s="19"/>
      <c r="F50" s="19"/>
      <c r="G50" s="35" t="s">
        <v>31</v>
      </c>
      <c r="H50" s="6"/>
      <c r="I50" s="6"/>
      <c r="J50" s="6"/>
      <c r="K50" s="33"/>
      <c r="L50" s="33"/>
      <c r="M50" s="97" t="str">
        <f>LEFT(G1,2)</f>
        <v>青埔</v>
      </c>
      <c r="N50" s="97"/>
      <c r="O50" s="97"/>
    </row>
    <row r="51" spans="2:15" ht="12" customHeight="1"/>
  </sheetData>
  <mergeCells count="223">
    <mergeCell ref="J4:J5"/>
    <mergeCell ref="K4:K5"/>
    <mergeCell ref="L4:L5"/>
    <mergeCell ref="M4:M5"/>
    <mergeCell ref="N4:N5"/>
    <mergeCell ref="O4:O5"/>
    <mergeCell ref="B1:F2"/>
    <mergeCell ref="F3:G3"/>
    <mergeCell ref="B4:B5"/>
    <mergeCell ref="C4:C5"/>
    <mergeCell ref="D4:D5"/>
    <mergeCell ref="H4:H5"/>
    <mergeCell ref="L6:L7"/>
    <mergeCell ref="M6:M7"/>
    <mergeCell ref="N6:N7"/>
    <mergeCell ref="O6:O7"/>
    <mergeCell ref="B8:B9"/>
    <mergeCell ref="C8:C9"/>
    <mergeCell ref="D8:D9"/>
    <mergeCell ref="H8:H9"/>
    <mergeCell ref="J8:J9"/>
    <mergeCell ref="K8:K9"/>
    <mergeCell ref="B6:B7"/>
    <mergeCell ref="C6:C7"/>
    <mergeCell ref="D6:D7"/>
    <mergeCell ref="H6:H7"/>
    <mergeCell ref="J6:J7"/>
    <mergeCell ref="K6:K7"/>
    <mergeCell ref="L8:L9"/>
    <mergeCell ref="M8:M9"/>
    <mergeCell ref="N8:N9"/>
    <mergeCell ref="O8:O9"/>
    <mergeCell ref="O10:O11"/>
    <mergeCell ref="B12:B13"/>
    <mergeCell ref="C12:C13"/>
    <mergeCell ref="D12:D13"/>
    <mergeCell ref="H12:H13"/>
    <mergeCell ref="J12:J13"/>
    <mergeCell ref="K12:K13"/>
    <mergeCell ref="L12:L13"/>
    <mergeCell ref="M12:M13"/>
    <mergeCell ref="N12:N13"/>
    <mergeCell ref="O12:O13"/>
    <mergeCell ref="B10:B11"/>
    <mergeCell ref="C10:C11"/>
    <mergeCell ref="D10:D11"/>
    <mergeCell ref="H10:H11"/>
    <mergeCell ref="J10:J11"/>
    <mergeCell ref="K10:K11"/>
    <mergeCell ref="L10:L11"/>
    <mergeCell ref="M10:M11"/>
    <mergeCell ref="N10:N11"/>
    <mergeCell ref="O14:O15"/>
    <mergeCell ref="B16:B17"/>
    <mergeCell ref="C16:C17"/>
    <mergeCell ref="D16:D17"/>
    <mergeCell ref="H16:H17"/>
    <mergeCell ref="J16:J17"/>
    <mergeCell ref="K16:K17"/>
    <mergeCell ref="L16:L17"/>
    <mergeCell ref="M16:M17"/>
    <mergeCell ref="N16:N17"/>
    <mergeCell ref="O16:O17"/>
    <mergeCell ref="B14:B15"/>
    <mergeCell ref="C14:C15"/>
    <mergeCell ref="D14:D15"/>
    <mergeCell ref="H14:H15"/>
    <mergeCell ref="J14:J15"/>
    <mergeCell ref="K14:K15"/>
    <mergeCell ref="L14:L15"/>
    <mergeCell ref="M14:M15"/>
    <mergeCell ref="N14:N15"/>
    <mergeCell ref="O18:O19"/>
    <mergeCell ref="B20:B21"/>
    <mergeCell ref="C20:C21"/>
    <mergeCell ref="D20:D21"/>
    <mergeCell ref="H20:H21"/>
    <mergeCell ref="J20:J21"/>
    <mergeCell ref="K20:K21"/>
    <mergeCell ref="L20:L21"/>
    <mergeCell ref="M20:M21"/>
    <mergeCell ref="N20:N21"/>
    <mergeCell ref="O20:O21"/>
    <mergeCell ref="B18:B19"/>
    <mergeCell ref="C18:C19"/>
    <mergeCell ref="D18:D19"/>
    <mergeCell ref="H18:H19"/>
    <mergeCell ref="J18:J19"/>
    <mergeCell ref="K18:K19"/>
    <mergeCell ref="L18:L19"/>
    <mergeCell ref="M18:M19"/>
    <mergeCell ref="N18:N19"/>
    <mergeCell ref="O22:O23"/>
    <mergeCell ref="B24:B25"/>
    <mergeCell ref="C24:C25"/>
    <mergeCell ref="D24:D25"/>
    <mergeCell ref="H24:H25"/>
    <mergeCell ref="J24:J25"/>
    <mergeCell ref="K24:K25"/>
    <mergeCell ref="L24:L25"/>
    <mergeCell ref="M24:M25"/>
    <mergeCell ref="N24:N25"/>
    <mergeCell ref="O24:O25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O26:O27"/>
    <mergeCell ref="B28:B29"/>
    <mergeCell ref="C28:C29"/>
    <mergeCell ref="D28:D29"/>
    <mergeCell ref="H28:H29"/>
    <mergeCell ref="J28:J29"/>
    <mergeCell ref="K28:K29"/>
    <mergeCell ref="L28:L29"/>
    <mergeCell ref="M28:M29"/>
    <mergeCell ref="N28:N29"/>
    <mergeCell ref="O28:O29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L34:L35"/>
    <mergeCell ref="M34:M35"/>
    <mergeCell ref="N34:N35"/>
    <mergeCell ref="O30:O31"/>
    <mergeCell ref="B32:B33"/>
    <mergeCell ref="C32:C33"/>
    <mergeCell ref="D32:D33"/>
    <mergeCell ref="H32:H33"/>
    <mergeCell ref="J32:J33"/>
    <mergeCell ref="K32:K33"/>
    <mergeCell ref="L32:L33"/>
    <mergeCell ref="M32:M33"/>
    <mergeCell ref="N32:N33"/>
    <mergeCell ref="O32:O33"/>
    <mergeCell ref="B30:B31"/>
    <mergeCell ref="C30:C31"/>
    <mergeCell ref="D30:D31"/>
    <mergeCell ref="H30:H31"/>
    <mergeCell ref="J30:J31"/>
    <mergeCell ref="K30:K31"/>
    <mergeCell ref="L30:L31"/>
    <mergeCell ref="M30:M31"/>
    <mergeCell ref="N30:N31"/>
    <mergeCell ref="D38:D39"/>
    <mergeCell ref="H38:H39"/>
    <mergeCell ref="J38:J39"/>
    <mergeCell ref="K38:K39"/>
    <mergeCell ref="L38:L39"/>
    <mergeCell ref="M38:M39"/>
    <mergeCell ref="N38:N39"/>
    <mergeCell ref="O34:O35"/>
    <mergeCell ref="B36:B37"/>
    <mergeCell ref="C36:C37"/>
    <mergeCell ref="D36:D37"/>
    <mergeCell ref="H36:H37"/>
    <mergeCell ref="J36:J37"/>
    <mergeCell ref="K36:K37"/>
    <mergeCell ref="L36:L37"/>
    <mergeCell ref="M36:M37"/>
    <mergeCell ref="N36:N37"/>
    <mergeCell ref="O36:O37"/>
    <mergeCell ref="B34:B35"/>
    <mergeCell ref="C34:C35"/>
    <mergeCell ref="D34:D35"/>
    <mergeCell ref="H34:H35"/>
    <mergeCell ref="J34:J35"/>
    <mergeCell ref="K34:K35"/>
    <mergeCell ref="M50:O50"/>
    <mergeCell ref="O38:O39"/>
    <mergeCell ref="B40:B41"/>
    <mergeCell ref="C40:C41"/>
    <mergeCell ref="D40:D41"/>
    <mergeCell ref="H40:H41"/>
    <mergeCell ref="J40:J41"/>
    <mergeCell ref="K40:K41"/>
    <mergeCell ref="L42:L43"/>
    <mergeCell ref="M42:M43"/>
    <mergeCell ref="N42:N43"/>
    <mergeCell ref="O42:O43"/>
    <mergeCell ref="L40:L41"/>
    <mergeCell ref="M40:M41"/>
    <mergeCell ref="N40:N41"/>
    <mergeCell ref="O40:O41"/>
    <mergeCell ref="B42:B43"/>
    <mergeCell ref="C42:C43"/>
    <mergeCell ref="D42:D43"/>
    <mergeCell ref="H42:H43"/>
    <mergeCell ref="J42:J43"/>
    <mergeCell ref="K42:K43"/>
    <mergeCell ref="B38:B39"/>
    <mergeCell ref="C38:C39"/>
    <mergeCell ref="O44:O45"/>
    <mergeCell ref="B46:B47"/>
    <mergeCell ref="C46:C47"/>
    <mergeCell ref="D46:D47"/>
    <mergeCell ref="H46:H47"/>
    <mergeCell ref="J46:J47"/>
    <mergeCell ref="K46:K47"/>
    <mergeCell ref="L46:L47"/>
    <mergeCell ref="M46:M47"/>
    <mergeCell ref="N46:N47"/>
    <mergeCell ref="O46:O47"/>
    <mergeCell ref="B44:B45"/>
    <mergeCell ref="C44:C45"/>
    <mergeCell ref="D44:D45"/>
    <mergeCell ref="H44:H45"/>
    <mergeCell ref="J44:J45"/>
    <mergeCell ref="K44:K45"/>
    <mergeCell ref="L44:L45"/>
    <mergeCell ref="M44:M45"/>
    <mergeCell ref="N44:N45"/>
  </mergeCells>
  <phoneticPr fontId="1" type="noConversion"/>
  <printOptions horizontalCentered="1" verticalCentered="1"/>
  <pageMargins left="0" right="0" top="0.1181102362204724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tabSelected="1" topLeftCell="D22" zoomScaleNormal="100" workbookViewId="0">
      <selection activeCell="T32" sqref="T32"/>
    </sheetView>
  </sheetViews>
  <sheetFormatPr defaultRowHeight="15.75"/>
  <cols>
    <col min="1" max="1" width="1.25" style="1" customWidth="1"/>
    <col min="2" max="2" width="3.125" style="1" customWidth="1"/>
    <col min="3" max="3" width="1.875" style="1" customWidth="1"/>
    <col min="4" max="4" width="11.25" style="1" customWidth="1"/>
    <col min="5" max="5" width="17.375" style="1" customWidth="1"/>
    <col min="6" max="7" width="16.375" style="1" customWidth="1"/>
    <col min="8" max="8" width="5.625" style="1" customWidth="1"/>
    <col min="9" max="9" width="17.125" style="1" customWidth="1"/>
    <col min="10" max="10" width="2.125" style="1" customWidth="1"/>
    <col min="11" max="15" width="1.5" style="2" customWidth="1"/>
    <col min="16" max="16384" width="9" style="1"/>
  </cols>
  <sheetData>
    <row r="1" spans="2:15" ht="23.1" customHeight="1">
      <c r="B1" s="128" t="s">
        <v>48</v>
      </c>
      <c r="C1" s="128"/>
      <c r="D1" s="128"/>
      <c r="E1" s="128"/>
      <c r="F1" s="128"/>
      <c r="G1" s="61" t="s">
        <v>212</v>
      </c>
      <c r="H1" s="17"/>
      <c r="I1" s="15"/>
      <c r="J1" s="14"/>
      <c r="K1" s="30"/>
      <c r="L1" s="30"/>
      <c r="M1" s="30"/>
      <c r="N1" s="30"/>
      <c r="O1" s="30"/>
    </row>
    <row r="2" spans="2:15" ht="15" customHeight="1" thickBot="1">
      <c r="B2" s="129"/>
      <c r="C2" s="129"/>
      <c r="D2" s="129"/>
      <c r="E2" s="129"/>
      <c r="F2" s="129"/>
      <c r="G2" s="16" t="s">
        <v>23</v>
      </c>
      <c r="H2" s="18" t="s">
        <v>213</v>
      </c>
      <c r="I2" s="16"/>
      <c r="J2" s="13"/>
      <c r="K2" s="31"/>
      <c r="L2" s="31"/>
      <c r="M2" s="31"/>
      <c r="N2" s="31"/>
      <c r="O2" s="31"/>
    </row>
    <row r="3" spans="2:15" s="2" customFormat="1" ht="20.100000000000001" customHeight="1">
      <c r="B3" s="3" t="s">
        <v>3</v>
      </c>
      <c r="C3" s="23" t="s">
        <v>4</v>
      </c>
      <c r="D3" s="64" t="s">
        <v>5</v>
      </c>
      <c r="E3" s="64" t="s">
        <v>0</v>
      </c>
      <c r="F3" s="133" t="s">
        <v>14</v>
      </c>
      <c r="G3" s="133"/>
      <c r="H3" s="64" t="s">
        <v>224</v>
      </c>
      <c r="I3" s="64" t="s">
        <v>1</v>
      </c>
      <c r="J3" s="65" t="s">
        <v>225</v>
      </c>
      <c r="K3" s="66" t="s">
        <v>16</v>
      </c>
      <c r="L3" s="66" t="s">
        <v>17</v>
      </c>
      <c r="M3" s="66" t="s">
        <v>226</v>
      </c>
      <c r="N3" s="66" t="s">
        <v>19</v>
      </c>
      <c r="O3" s="67" t="s">
        <v>227</v>
      </c>
    </row>
    <row r="4" spans="2:15" s="2" customFormat="1" ht="17.45" customHeight="1">
      <c r="B4" s="99">
        <v>45628</v>
      </c>
      <c r="C4" s="73" t="s">
        <v>6</v>
      </c>
      <c r="D4" s="77" t="s">
        <v>10</v>
      </c>
      <c r="E4" s="62" t="s">
        <v>99</v>
      </c>
      <c r="F4" s="62" t="s">
        <v>100</v>
      </c>
      <c r="G4" s="62" t="s">
        <v>50</v>
      </c>
      <c r="H4" s="77" t="s">
        <v>20</v>
      </c>
      <c r="I4" s="62" t="s">
        <v>228</v>
      </c>
      <c r="J4" s="101"/>
      <c r="K4" s="81">
        <v>6.7</v>
      </c>
      <c r="L4" s="81">
        <v>2.6</v>
      </c>
      <c r="M4" s="81">
        <v>2.2000000000000002</v>
      </c>
      <c r="N4" s="81">
        <v>2.7</v>
      </c>
      <c r="O4" s="83">
        <f>K4*70+L4*75+M4*25+N4*45</f>
        <v>840.5</v>
      </c>
    </row>
    <row r="5" spans="2:15" s="24" customFormat="1" ht="17.45" customHeight="1">
      <c r="B5" s="100"/>
      <c r="C5" s="88"/>
      <c r="D5" s="92"/>
      <c r="E5" s="41" t="s">
        <v>101</v>
      </c>
      <c r="F5" s="41" t="s">
        <v>102</v>
      </c>
      <c r="G5" s="43" t="s">
        <v>29</v>
      </c>
      <c r="H5" s="92"/>
      <c r="I5" s="41" t="s">
        <v>56</v>
      </c>
      <c r="J5" s="102"/>
      <c r="K5" s="103"/>
      <c r="L5" s="103"/>
      <c r="M5" s="103"/>
      <c r="N5" s="103"/>
      <c r="O5" s="98"/>
    </row>
    <row r="6" spans="2:15" s="2" customFormat="1" ht="17.45" customHeight="1">
      <c r="B6" s="99">
        <f>B4+1</f>
        <v>45629</v>
      </c>
      <c r="C6" s="73" t="s">
        <v>7</v>
      </c>
      <c r="D6" s="77" t="s">
        <v>57</v>
      </c>
      <c r="E6" s="62" t="s">
        <v>97</v>
      </c>
      <c r="F6" s="62" t="s">
        <v>103</v>
      </c>
      <c r="G6" s="45" t="s">
        <v>104</v>
      </c>
      <c r="H6" s="77" t="s">
        <v>21</v>
      </c>
      <c r="I6" s="62" t="s">
        <v>229</v>
      </c>
      <c r="J6" s="101"/>
      <c r="K6" s="81">
        <v>6.6</v>
      </c>
      <c r="L6" s="81">
        <v>2.8</v>
      </c>
      <c r="M6" s="81">
        <v>2.2999999999999998</v>
      </c>
      <c r="N6" s="81">
        <v>2.6</v>
      </c>
      <c r="O6" s="83">
        <f>K6*70+L6*75+M6*25+N6*45</f>
        <v>846.5</v>
      </c>
    </row>
    <row r="7" spans="2:15" s="24" customFormat="1" ht="17.45" customHeight="1">
      <c r="B7" s="100"/>
      <c r="C7" s="88"/>
      <c r="D7" s="92"/>
      <c r="E7" s="41" t="s">
        <v>98</v>
      </c>
      <c r="F7" s="41" t="s">
        <v>105</v>
      </c>
      <c r="G7" s="43" t="s">
        <v>106</v>
      </c>
      <c r="H7" s="92"/>
      <c r="I7" s="41" t="s">
        <v>58</v>
      </c>
      <c r="J7" s="102"/>
      <c r="K7" s="103"/>
      <c r="L7" s="103"/>
      <c r="M7" s="103"/>
      <c r="N7" s="103"/>
      <c r="O7" s="98"/>
    </row>
    <row r="8" spans="2:15" s="2" customFormat="1" ht="17.45" customHeight="1">
      <c r="B8" s="99">
        <f>B6+1</f>
        <v>45630</v>
      </c>
      <c r="C8" s="73" t="s">
        <v>8</v>
      </c>
      <c r="D8" s="77" t="s">
        <v>59</v>
      </c>
      <c r="E8" s="62" t="s">
        <v>201</v>
      </c>
      <c r="F8" s="62" t="s">
        <v>107</v>
      </c>
      <c r="G8" s="51" t="s">
        <v>108</v>
      </c>
      <c r="H8" s="77" t="s">
        <v>22</v>
      </c>
      <c r="I8" s="62" t="s">
        <v>52</v>
      </c>
      <c r="J8" s="101"/>
      <c r="K8" s="81">
        <v>6.5</v>
      </c>
      <c r="L8" s="81">
        <v>2.8</v>
      </c>
      <c r="M8" s="81">
        <v>2.2999999999999998</v>
      </c>
      <c r="N8" s="81">
        <v>2.7</v>
      </c>
      <c r="O8" s="83">
        <f>K8*70+L8*75+M8*25+N8*45</f>
        <v>844</v>
      </c>
    </row>
    <row r="9" spans="2:15" s="24" customFormat="1" ht="17.45" customHeight="1">
      <c r="B9" s="100"/>
      <c r="C9" s="88"/>
      <c r="D9" s="92"/>
      <c r="E9" s="41" t="s">
        <v>24</v>
      </c>
      <c r="F9" s="41" t="s">
        <v>200</v>
      </c>
      <c r="G9" s="25" t="s">
        <v>109</v>
      </c>
      <c r="H9" s="92"/>
      <c r="I9" s="41" t="s">
        <v>230</v>
      </c>
      <c r="J9" s="102"/>
      <c r="K9" s="103"/>
      <c r="L9" s="103"/>
      <c r="M9" s="103"/>
      <c r="N9" s="103"/>
      <c r="O9" s="98"/>
    </row>
    <row r="10" spans="2:15" s="2" customFormat="1" ht="17.45" customHeight="1">
      <c r="B10" s="99">
        <f>B8+1</f>
        <v>45631</v>
      </c>
      <c r="C10" s="73" t="s">
        <v>9</v>
      </c>
      <c r="D10" s="77" t="s">
        <v>77</v>
      </c>
      <c r="E10" s="62" t="s">
        <v>202</v>
      </c>
      <c r="F10" s="62" t="s">
        <v>110</v>
      </c>
      <c r="G10" s="45" t="s">
        <v>111</v>
      </c>
      <c r="H10" s="77" t="s">
        <v>21</v>
      </c>
      <c r="I10" s="62" t="s">
        <v>61</v>
      </c>
      <c r="J10" s="101"/>
      <c r="K10" s="81">
        <v>6.7</v>
      </c>
      <c r="L10" s="81">
        <v>2.6</v>
      </c>
      <c r="M10" s="81">
        <v>2.2000000000000002</v>
      </c>
      <c r="N10" s="81">
        <v>2.7</v>
      </c>
      <c r="O10" s="125">
        <f>K10*70+L10*75+M10*25+N10*45</f>
        <v>840.5</v>
      </c>
    </row>
    <row r="11" spans="2:15" s="24" customFormat="1" ht="17.45" customHeight="1">
      <c r="B11" s="100"/>
      <c r="C11" s="88"/>
      <c r="D11" s="92"/>
      <c r="E11" s="41" t="s">
        <v>203</v>
      </c>
      <c r="F11" s="41" t="s">
        <v>112</v>
      </c>
      <c r="G11" s="43" t="s">
        <v>113</v>
      </c>
      <c r="H11" s="92"/>
      <c r="I11" s="41" t="s">
        <v>62</v>
      </c>
      <c r="J11" s="102"/>
      <c r="K11" s="103"/>
      <c r="L11" s="103"/>
      <c r="M11" s="103"/>
      <c r="N11" s="103"/>
      <c r="O11" s="126"/>
    </row>
    <row r="12" spans="2:15" s="2" customFormat="1" ht="17.45" customHeight="1">
      <c r="B12" s="99">
        <f>B10+1</f>
        <v>45632</v>
      </c>
      <c r="C12" s="73" t="s">
        <v>11</v>
      </c>
      <c r="D12" s="77" t="s">
        <v>231</v>
      </c>
      <c r="E12" s="62" t="s">
        <v>114</v>
      </c>
      <c r="F12" s="62" t="s">
        <v>115</v>
      </c>
      <c r="G12" s="45" t="s">
        <v>116</v>
      </c>
      <c r="H12" s="77" t="s">
        <v>21</v>
      </c>
      <c r="I12" s="62" t="s">
        <v>64</v>
      </c>
      <c r="J12" s="101"/>
      <c r="K12" s="81">
        <v>6.6</v>
      </c>
      <c r="L12" s="81">
        <v>2.8</v>
      </c>
      <c r="M12" s="81">
        <v>2.2999999999999998</v>
      </c>
      <c r="N12" s="81">
        <v>2.6</v>
      </c>
      <c r="O12" s="125">
        <f>K12*70+L12*75+M12*25+N12*45</f>
        <v>846.5</v>
      </c>
    </row>
    <row r="13" spans="2:15" s="24" customFormat="1" ht="17.45" customHeight="1" thickBot="1">
      <c r="B13" s="106"/>
      <c r="C13" s="87"/>
      <c r="D13" s="91"/>
      <c r="E13" s="46" t="s">
        <v>117</v>
      </c>
      <c r="F13" s="41" t="s">
        <v>47</v>
      </c>
      <c r="G13" s="52" t="s">
        <v>118</v>
      </c>
      <c r="H13" s="91"/>
      <c r="I13" s="46" t="s">
        <v>65</v>
      </c>
      <c r="J13" s="122"/>
      <c r="K13" s="95"/>
      <c r="L13" s="95"/>
      <c r="M13" s="95"/>
      <c r="N13" s="95"/>
      <c r="O13" s="127"/>
    </row>
    <row r="14" spans="2:15" s="2" customFormat="1" ht="17.45" customHeight="1" thickTop="1">
      <c r="B14" s="117">
        <f>B12+3</f>
        <v>45635</v>
      </c>
      <c r="C14" s="118" t="s">
        <v>6</v>
      </c>
      <c r="D14" s="119" t="s">
        <v>66</v>
      </c>
      <c r="E14" s="47" t="s">
        <v>119</v>
      </c>
      <c r="F14" s="47" t="s">
        <v>120</v>
      </c>
      <c r="G14" s="53" t="s">
        <v>121</v>
      </c>
      <c r="H14" s="119" t="s">
        <v>20</v>
      </c>
      <c r="I14" s="47" t="s">
        <v>67</v>
      </c>
      <c r="J14" s="120"/>
      <c r="K14" s="121">
        <v>6.5</v>
      </c>
      <c r="L14" s="121">
        <v>2.8</v>
      </c>
      <c r="M14" s="121">
        <v>2.2999999999999998</v>
      </c>
      <c r="N14" s="121">
        <v>2.7</v>
      </c>
      <c r="O14" s="114">
        <f>K14*70+L14*75+M14*25+N14*45</f>
        <v>844</v>
      </c>
    </row>
    <row r="15" spans="2:15" s="24" customFormat="1" ht="17.45" customHeight="1">
      <c r="B15" s="100"/>
      <c r="C15" s="88"/>
      <c r="D15" s="92"/>
      <c r="E15" s="41" t="s">
        <v>122</v>
      </c>
      <c r="F15" s="41" t="s">
        <v>123</v>
      </c>
      <c r="G15" s="43" t="s">
        <v>124</v>
      </c>
      <c r="H15" s="92"/>
      <c r="I15" s="41" t="s">
        <v>68</v>
      </c>
      <c r="J15" s="102"/>
      <c r="K15" s="103"/>
      <c r="L15" s="103"/>
      <c r="M15" s="103"/>
      <c r="N15" s="103"/>
      <c r="O15" s="98"/>
    </row>
    <row r="16" spans="2:15" s="2" customFormat="1" ht="17.45" customHeight="1">
      <c r="B16" s="99">
        <f>B14+1</f>
        <v>45636</v>
      </c>
      <c r="C16" s="73" t="s">
        <v>7</v>
      </c>
      <c r="D16" s="77" t="s">
        <v>232</v>
      </c>
      <c r="E16" s="62" t="s">
        <v>125</v>
      </c>
      <c r="F16" s="62" t="s">
        <v>126</v>
      </c>
      <c r="G16" s="45" t="s">
        <v>127</v>
      </c>
      <c r="H16" s="77" t="s">
        <v>21</v>
      </c>
      <c r="I16" s="62" t="s">
        <v>69</v>
      </c>
      <c r="J16" s="101"/>
      <c r="K16" s="81">
        <v>6.7</v>
      </c>
      <c r="L16" s="81">
        <v>2.6</v>
      </c>
      <c r="M16" s="81">
        <v>2.2000000000000002</v>
      </c>
      <c r="N16" s="81">
        <v>2.7</v>
      </c>
      <c r="O16" s="83">
        <f>K16*70+L16*75+M16*25+N16*45</f>
        <v>840.5</v>
      </c>
    </row>
    <row r="17" spans="2:15" s="24" customFormat="1" ht="17.45" customHeight="1">
      <c r="B17" s="100"/>
      <c r="C17" s="88"/>
      <c r="D17" s="92"/>
      <c r="E17" s="41" t="s">
        <v>128</v>
      </c>
      <c r="F17" s="41" t="s">
        <v>129</v>
      </c>
      <c r="G17" s="43" t="s">
        <v>130</v>
      </c>
      <c r="H17" s="92"/>
      <c r="I17" s="46" t="s">
        <v>70</v>
      </c>
      <c r="J17" s="102"/>
      <c r="K17" s="103"/>
      <c r="L17" s="103"/>
      <c r="M17" s="103"/>
      <c r="N17" s="103"/>
      <c r="O17" s="98"/>
    </row>
    <row r="18" spans="2:15" s="2" customFormat="1" ht="17.45" customHeight="1">
      <c r="B18" s="99">
        <f>B16+1</f>
        <v>45637</v>
      </c>
      <c r="C18" s="73" t="s">
        <v>8</v>
      </c>
      <c r="D18" s="77" t="s">
        <v>211</v>
      </c>
      <c r="E18" s="62" t="s">
        <v>131</v>
      </c>
      <c r="F18" s="62" t="s">
        <v>132</v>
      </c>
      <c r="G18" s="62" t="s">
        <v>133</v>
      </c>
      <c r="H18" s="77" t="s">
        <v>22</v>
      </c>
      <c r="I18" s="62" t="s">
        <v>49</v>
      </c>
      <c r="J18" s="101"/>
      <c r="K18" s="81">
        <v>6.6</v>
      </c>
      <c r="L18" s="81">
        <v>2.8</v>
      </c>
      <c r="M18" s="81">
        <v>2.2999999999999998</v>
      </c>
      <c r="N18" s="81">
        <v>2.6</v>
      </c>
      <c r="O18" s="83">
        <f>K18*70+L18*75+M18*25+N18*45</f>
        <v>846.5</v>
      </c>
    </row>
    <row r="19" spans="2:15" s="24" customFormat="1" ht="17.45" customHeight="1">
      <c r="B19" s="100"/>
      <c r="C19" s="88"/>
      <c r="D19" s="92"/>
      <c r="E19" s="41" t="s">
        <v>134</v>
      </c>
      <c r="F19" s="41" t="s">
        <v>135</v>
      </c>
      <c r="G19" s="41" t="s">
        <v>30</v>
      </c>
      <c r="H19" s="92"/>
      <c r="I19" s="41" t="s">
        <v>44</v>
      </c>
      <c r="J19" s="102"/>
      <c r="K19" s="103"/>
      <c r="L19" s="103"/>
      <c r="M19" s="103"/>
      <c r="N19" s="103"/>
      <c r="O19" s="98"/>
    </row>
    <row r="20" spans="2:15" s="2" customFormat="1" ht="17.45" customHeight="1">
      <c r="B20" s="99">
        <f>B18+1</f>
        <v>45638</v>
      </c>
      <c r="C20" s="73" t="s">
        <v>9</v>
      </c>
      <c r="D20" s="77" t="s">
        <v>71</v>
      </c>
      <c r="E20" s="62" t="s">
        <v>136</v>
      </c>
      <c r="F20" s="62" t="s">
        <v>137</v>
      </c>
      <c r="G20" s="62" t="s">
        <v>138</v>
      </c>
      <c r="H20" s="77" t="s">
        <v>21</v>
      </c>
      <c r="I20" s="62" t="s">
        <v>27</v>
      </c>
      <c r="J20" s="101"/>
      <c r="K20" s="81">
        <v>6.5</v>
      </c>
      <c r="L20" s="81">
        <v>2.8</v>
      </c>
      <c r="M20" s="81">
        <v>2.2999999999999998</v>
      </c>
      <c r="N20" s="81">
        <v>2.7</v>
      </c>
      <c r="O20" s="83">
        <f>K20*70+L20*75+M20*25+N20*45</f>
        <v>844</v>
      </c>
    </row>
    <row r="21" spans="2:15" s="24" customFormat="1" ht="17.45" customHeight="1">
      <c r="B21" s="100"/>
      <c r="C21" s="88"/>
      <c r="D21" s="92"/>
      <c r="E21" s="41" t="s">
        <v>139</v>
      </c>
      <c r="F21" s="41" t="s">
        <v>140</v>
      </c>
      <c r="G21" s="41" t="s">
        <v>141</v>
      </c>
      <c r="H21" s="92"/>
      <c r="I21" s="41" t="s">
        <v>72</v>
      </c>
      <c r="J21" s="102"/>
      <c r="K21" s="103"/>
      <c r="L21" s="103"/>
      <c r="M21" s="103"/>
      <c r="N21" s="103"/>
      <c r="O21" s="98"/>
    </row>
    <row r="22" spans="2:15" s="2" customFormat="1" ht="17.45" customHeight="1">
      <c r="B22" s="99">
        <f>B20+1</f>
        <v>45639</v>
      </c>
      <c r="C22" s="73" t="s">
        <v>11</v>
      </c>
      <c r="D22" s="77" t="s">
        <v>10</v>
      </c>
      <c r="E22" s="63" t="s">
        <v>142</v>
      </c>
      <c r="F22" s="62" t="s">
        <v>143</v>
      </c>
      <c r="G22" s="28" t="s">
        <v>54</v>
      </c>
      <c r="H22" s="77" t="s">
        <v>21</v>
      </c>
      <c r="I22" s="62" t="s">
        <v>73</v>
      </c>
      <c r="J22" s="101"/>
      <c r="K22" s="81">
        <v>6.7</v>
      </c>
      <c r="L22" s="81">
        <v>2.6</v>
      </c>
      <c r="M22" s="81">
        <v>2.2999999999999998</v>
      </c>
      <c r="N22" s="81">
        <v>2.7</v>
      </c>
      <c r="O22" s="83">
        <f>K22*70+L22*75+M22*25+N22*45</f>
        <v>843</v>
      </c>
    </row>
    <row r="23" spans="2:15" s="24" customFormat="1" ht="17.45" customHeight="1" thickBot="1">
      <c r="B23" s="106"/>
      <c r="C23" s="107"/>
      <c r="D23" s="108"/>
      <c r="E23" s="42" t="s">
        <v>144</v>
      </c>
      <c r="F23" s="42" t="s">
        <v>145</v>
      </c>
      <c r="G23" s="26" t="s">
        <v>55</v>
      </c>
      <c r="H23" s="108"/>
      <c r="I23" s="42" t="s">
        <v>74</v>
      </c>
      <c r="J23" s="109"/>
      <c r="K23" s="104"/>
      <c r="L23" s="104"/>
      <c r="M23" s="104"/>
      <c r="N23" s="104"/>
      <c r="O23" s="105"/>
    </row>
    <row r="24" spans="2:15" s="2" customFormat="1" ht="17.45" customHeight="1" thickTop="1">
      <c r="B24" s="117">
        <f>B22+3</f>
        <v>45642</v>
      </c>
      <c r="C24" s="87" t="s">
        <v>6</v>
      </c>
      <c r="D24" s="91" t="s">
        <v>88</v>
      </c>
      <c r="E24" s="62" t="s">
        <v>146</v>
      </c>
      <c r="F24" s="63" t="s">
        <v>147</v>
      </c>
      <c r="G24" s="63" t="s">
        <v>148</v>
      </c>
      <c r="H24" s="91" t="s">
        <v>20</v>
      </c>
      <c r="I24" s="62" t="s">
        <v>75</v>
      </c>
      <c r="J24" s="122"/>
      <c r="K24" s="95">
        <v>6.6</v>
      </c>
      <c r="L24" s="95">
        <v>2.8</v>
      </c>
      <c r="M24" s="95">
        <v>2.2999999999999998</v>
      </c>
      <c r="N24" s="95">
        <v>2.6</v>
      </c>
      <c r="O24" s="69">
        <f>K24*70+L24*75+M24*25+N24*45</f>
        <v>846.5</v>
      </c>
    </row>
    <row r="25" spans="2:15" s="24" customFormat="1" ht="17.45" customHeight="1">
      <c r="B25" s="100"/>
      <c r="C25" s="88"/>
      <c r="D25" s="92"/>
      <c r="E25" s="41" t="s">
        <v>149</v>
      </c>
      <c r="F25" s="41" t="s">
        <v>150</v>
      </c>
      <c r="G25" s="41" t="s">
        <v>151</v>
      </c>
      <c r="H25" s="92"/>
      <c r="I25" s="41" t="s">
        <v>76</v>
      </c>
      <c r="J25" s="102"/>
      <c r="K25" s="103"/>
      <c r="L25" s="103"/>
      <c r="M25" s="103"/>
      <c r="N25" s="103"/>
      <c r="O25" s="98"/>
    </row>
    <row r="26" spans="2:15" s="2" customFormat="1" ht="17.45" customHeight="1">
      <c r="B26" s="99">
        <f>B24+1</f>
        <v>45643</v>
      </c>
      <c r="C26" s="73" t="s">
        <v>7</v>
      </c>
      <c r="D26" s="77" t="s">
        <v>77</v>
      </c>
      <c r="E26" s="62" t="s">
        <v>152</v>
      </c>
      <c r="F26" s="62" t="s">
        <v>153</v>
      </c>
      <c r="G26" s="62" t="s">
        <v>154</v>
      </c>
      <c r="H26" s="77" t="s">
        <v>21</v>
      </c>
      <c r="I26" s="62" t="s">
        <v>78</v>
      </c>
      <c r="J26" s="101"/>
      <c r="K26" s="81">
        <v>6.5</v>
      </c>
      <c r="L26" s="81">
        <v>2.8</v>
      </c>
      <c r="M26" s="81">
        <v>2.2999999999999998</v>
      </c>
      <c r="N26" s="81">
        <v>2.7</v>
      </c>
      <c r="O26" s="83">
        <f>K26*70+L26*75+M26*25+N26*45</f>
        <v>844</v>
      </c>
    </row>
    <row r="27" spans="2:15" s="24" customFormat="1" ht="17.45" customHeight="1">
      <c r="B27" s="100"/>
      <c r="C27" s="88"/>
      <c r="D27" s="92"/>
      <c r="E27" s="41" t="s">
        <v>155</v>
      </c>
      <c r="F27" s="46" t="s">
        <v>156</v>
      </c>
      <c r="G27" s="41" t="s">
        <v>157</v>
      </c>
      <c r="H27" s="92"/>
      <c r="I27" s="41" t="s">
        <v>79</v>
      </c>
      <c r="J27" s="102"/>
      <c r="K27" s="103"/>
      <c r="L27" s="103"/>
      <c r="M27" s="103"/>
      <c r="N27" s="103"/>
      <c r="O27" s="98"/>
    </row>
    <row r="28" spans="2:15" s="2" customFormat="1" ht="17.45" customHeight="1">
      <c r="B28" s="99">
        <f>B26+1</f>
        <v>45644</v>
      </c>
      <c r="C28" s="73" t="s">
        <v>8</v>
      </c>
      <c r="D28" s="77" t="s">
        <v>198</v>
      </c>
      <c r="E28" s="62" t="s">
        <v>222</v>
      </c>
      <c r="F28" s="62" t="s">
        <v>158</v>
      </c>
      <c r="G28" s="62" t="s">
        <v>268</v>
      </c>
      <c r="H28" s="77" t="s">
        <v>22</v>
      </c>
      <c r="I28" s="62" t="s">
        <v>233</v>
      </c>
      <c r="J28" s="101"/>
      <c r="K28" s="81">
        <v>6.7</v>
      </c>
      <c r="L28" s="81">
        <v>2.8</v>
      </c>
      <c r="M28" s="81">
        <v>2.1</v>
      </c>
      <c r="N28" s="81">
        <v>2.7</v>
      </c>
      <c r="O28" s="83">
        <f>K28*70+L28*75+M28*25+N28*45</f>
        <v>853</v>
      </c>
    </row>
    <row r="29" spans="2:15" s="24" customFormat="1" ht="17.45" customHeight="1">
      <c r="B29" s="100"/>
      <c r="C29" s="88"/>
      <c r="D29" s="92"/>
      <c r="E29" s="41" t="s">
        <v>234</v>
      </c>
      <c r="F29" s="41" t="s">
        <v>160</v>
      </c>
      <c r="G29" s="41" t="s">
        <v>161</v>
      </c>
      <c r="H29" s="92"/>
      <c r="I29" s="46" t="s">
        <v>43</v>
      </c>
      <c r="J29" s="102"/>
      <c r="K29" s="103"/>
      <c r="L29" s="103"/>
      <c r="M29" s="103"/>
      <c r="N29" s="103"/>
      <c r="O29" s="98"/>
    </row>
    <row r="30" spans="2:15" s="2" customFormat="1" ht="17.45" customHeight="1">
      <c r="B30" s="99">
        <f>B28+1</f>
        <v>45645</v>
      </c>
      <c r="C30" s="73" t="s">
        <v>9</v>
      </c>
      <c r="D30" s="77" t="s">
        <v>10</v>
      </c>
      <c r="E30" s="62" t="s">
        <v>162</v>
      </c>
      <c r="F30" s="62" t="s">
        <v>163</v>
      </c>
      <c r="G30" s="62" t="s">
        <v>164</v>
      </c>
      <c r="H30" s="77" t="s">
        <v>21</v>
      </c>
      <c r="I30" s="62" t="s">
        <v>235</v>
      </c>
      <c r="J30" s="101"/>
      <c r="K30" s="81">
        <v>6.6</v>
      </c>
      <c r="L30" s="81">
        <v>2.8</v>
      </c>
      <c r="M30" s="81">
        <v>2.2999999999999998</v>
      </c>
      <c r="N30" s="81">
        <v>2.6</v>
      </c>
      <c r="O30" s="83">
        <f>K30*70+L30*75+M30*25+N30*45</f>
        <v>846.5</v>
      </c>
    </row>
    <row r="31" spans="2:15" s="24" customFormat="1" ht="17.45" customHeight="1">
      <c r="B31" s="100"/>
      <c r="C31" s="88"/>
      <c r="D31" s="92"/>
      <c r="E31" s="41" t="s">
        <v>165</v>
      </c>
      <c r="F31" s="41" t="s">
        <v>166</v>
      </c>
      <c r="G31" s="41" t="s">
        <v>167</v>
      </c>
      <c r="H31" s="92"/>
      <c r="I31" s="41" t="s">
        <v>236</v>
      </c>
      <c r="J31" s="102"/>
      <c r="K31" s="103"/>
      <c r="L31" s="103"/>
      <c r="M31" s="103"/>
      <c r="N31" s="103"/>
      <c r="O31" s="98"/>
    </row>
    <row r="32" spans="2:15" s="2" customFormat="1" ht="17.45" customHeight="1">
      <c r="B32" s="99">
        <f>B30+1</f>
        <v>45646</v>
      </c>
      <c r="C32" s="73" t="s">
        <v>11</v>
      </c>
      <c r="D32" s="77" t="s">
        <v>237</v>
      </c>
      <c r="E32" s="62" t="s">
        <v>238</v>
      </c>
      <c r="F32" s="62" t="s">
        <v>168</v>
      </c>
      <c r="G32" s="62" t="s">
        <v>169</v>
      </c>
      <c r="H32" s="77" t="s">
        <v>21</v>
      </c>
      <c r="I32" s="62" t="s">
        <v>239</v>
      </c>
      <c r="J32" s="101"/>
      <c r="K32" s="81">
        <v>6.5</v>
      </c>
      <c r="L32" s="81">
        <v>2.8</v>
      </c>
      <c r="M32" s="81">
        <v>2.2999999999999998</v>
      </c>
      <c r="N32" s="81">
        <v>2.7</v>
      </c>
      <c r="O32" s="83">
        <f>K32*70+L32*75+M32*25+N32*45</f>
        <v>844</v>
      </c>
    </row>
    <row r="33" spans="2:15" s="24" customFormat="1" ht="17.45" customHeight="1" thickBot="1">
      <c r="B33" s="106"/>
      <c r="C33" s="87"/>
      <c r="D33" s="91"/>
      <c r="E33" s="42" t="s">
        <v>240</v>
      </c>
      <c r="F33" s="42" t="s">
        <v>170</v>
      </c>
      <c r="G33" s="46" t="s">
        <v>171</v>
      </c>
      <c r="H33" s="91"/>
      <c r="I33" s="41" t="s">
        <v>241</v>
      </c>
      <c r="J33" s="122"/>
      <c r="K33" s="95"/>
      <c r="L33" s="95"/>
      <c r="M33" s="95"/>
      <c r="N33" s="95"/>
      <c r="O33" s="123"/>
    </row>
    <row r="34" spans="2:15" s="2" customFormat="1" ht="17.45" customHeight="1" thickTop="1">
      <c r="B34" s="117">
        <f>B32+3</f>
        <v>45649</v>
      </c>
      <c r="C34" s="118" t="s">
        <v>6</v>
      </c>
      <c r="D34" s="119" t="s">
        <v>242</v>
      </c>
      <c r="E34" s="68" t="s">
        <v>243</v>
      </c>
      <c r="F34" s="63" t="s">
        <v>172</v>
      </c>
      <c r="G34" s="47" t="s">
        <v>173</v>
      </c>
      <c r="H34" s="119" t="s">
        <v>20</v>
      </c>
      <c r="I34" s="47" t="s">
        <v>244</v>
      </c>
      <c r="J34" s="120"/>
      <c r="K34" s="121">
        <v>6.7</v>
      </c>
      <c r="L34" s="121">
        <v>2.7</v>
      </c>
      <c r="M34" s="121">
        <v>2.2000000000000002</v>
      </c>
      <c r="N34" s="121">
        <v>2.7</v>
      </c>
      <c r="O34" s="114">
        <f>K34*70+L34*75+M34*25+N34*45</f>
        <v>848</v>
      </c>
    </row>
    <row r="35" spans="2:15" s="24" customFormat="1" ht="17.45" customHeight="1">
      <c r="B35" s="100"/>
      <c r="C35" s="88"/>
      <c r="D35" s="92"/>
      <c r="E35" s="43" t="s">
        <v>245</v>
      </c>
      <c r="F35" s="41" t="s">
        <v>174</v>
      </c>
      <c r="G35" s="41" t="s">
        <v>175</v>
      </c>
      <c r="H35" s="92"/>
      <c r="I35" s="41" t="s">
        <v>246</v>
      </c>
      <c r="J35" s="102"/>
      <c r="K35" s="103"/>
      <c r="L35" s="103"/>
      <c r="M35" s="103"/>
      <c r="N35" s="103"/>
      <c r="O35" s="98"/>
    </row>
    <row r="36" spans="2:15" s="2" customFormat="1" ht="17.45" customHeight="1">
      <c r="B36" s="99">
        <f>B34+1</f>
        <v>45650</v>
      </c>
      <c r="C36" s="73" t="s">
        <v>7</v>
      </c>
      <c r="D36" s="77" t="s">
        <v>247</v>
      </c>
      <c r="E36" s="63" t="s">
        <v>248</v>
      </c>
      <c r="F36" s="62" t="s">
        <v>249</v>
      </c>
      <c r="G36" s="62" t="s">
        <v>25</v>
      </c>
      <c r="H36" s="77" t="s">
        <v>21</v>
      </c>
      <c r="I36" s="62" t="s">
        <v>250</v>
      </c>
      <c r="J36" s="101"/>
      <c r="K36" s="81">
        <v>6.6</v>
      </c>
      <c r="L36" s="81">
        <v>2.8</v>
      </c>
      <c r="M36" s="81">
        <v>2.2999999999999998</v>
      </c>
      <c r="N36" s="81">
        <v>2.6</v>
      </c>
      <c r="O36" s="83">
        <f>K36*70+L36*75+M36*25+N36*45</f>
        <v>846.5</v>
      </c>
    </row>
    <row r="37" spans="2:15" s="24" customFormat="1" ht="17.45" customHeight="1">
      <c r="B37" s="100"/>
      <c r="C37" s="88"/>
      <c r="D37" s="92"/>
      <c r="E37" s="41" t="s">
        <v>251</v>
      </c>
      <c r="F37" s="41" t="s">
        <v>260</v>
      </c>
      <c r="G37" s="41" t="s">
        <v>176</v>
      </c>
      <c r="H37" s="92"/>
      <c r="I37" s="41" t="s">
        <v>261</v>
      </c>
      <c r="J37" s="102"/>
      <c r="K37" s="103"/>
      <c r="L37" s="103"/>
      <c r="M37" s="103"/>
      <c r="N37" s="103"/>
      <c r="O37" s="98"/>
    </row>
    <row r="38" spans="2:15" s="2" customFormat="1" ht="17.45" customHeight="1">
      <c r="B38" s="99">
        <f>B36+1</f>
        <v>45651</v>
      </c>
      <c r="C38" s="110" t="s">
        <v>8</v>
      </c>
      <c r="D38" s="131" t="s">
        <v>267</v>
      </c>
      <c r="E38" s="62" t="s">
        <v>199</v>
      </c>
      <c r="F38" s="62" t="s">
        <v>51</v>
      </c>
      <c r="G38" s="62" t="s">
        <v>177</v>
      </c>
      <c r="H38" s="77" t="s">
        <v>22</v>
      </c>
      <c r="I38" s="62" t="s">
        <v>262</v>
      </c>
      <c r="J38" s="101"/>
      <c r="K38" s="81">
        <v>6.5</v>
      </c>
      <c r="L38" s="81">
        <v>2.8</v>
      </c>
      <c r="M38" s="81">
        <v>2.2999999999999998</v>
      </c>
      <c r="N38" s="81">
        <v>2.7</v>
      </c>
      <c r="O38" s="83">
        <f>K38*70+L38*75+M38*25+N38*45</f>
        <v>844</v>
      </c>
    </row>
    <row r="39" spans="2:15" s="24" customFormat="1" ht="17.45" customHeight="1">
      <c r="B39" s="100"/>
      <c r="C39" s="111"/>
      <c r="D39" s="132"/>
      <c r="E39" s="41" t="s">
        <v>263</v>
      </c>
      <c r="F39" s="41" t="s">
        <v>264</v>
      </c>
      <c r="G39" s="41" t="s">
        <v>178</v>
      </c>
      <c r="H39" s="92"/>
      <c r="I39" s="46" t="s">
        <v>265</v>
      </c>
      <c r="J39" s="102"/>
      <c r="K39" s="103"/>
      <c r="L39" s="103"/>
      <c r="M39" s="103"/>
      <c r="N39" s="103"/>
      <c r="O39" s="98"/>
    </row>
    <row r="40" spans="2:15" s="2" customFormat="1" ht="17.45" customHeight="1">
      <c r="B40" s="99">
        <f>B38+1</f>
        <v>45652</v>
      </c>
      <c r="C40" s="73" t="s">
        <v>9</v>
      </c>
      <c r="D40" s="77" t="s">
        <v>266</v>
      </c>
      <c r="E40" s="63" t="s">
        <v>179</v>
      </c>
      <c r="F40" s="62" t="s">
        <v>180</v>
      </c>
      <c r="G40" s="62" t="s">
        <v>181</v>
      </c>
      <c r="H40" s="77" t="s">
        <v>21</v>
      </c>
      <c r="I40" s="62" t="s">
        <v>252</v>
      </c>
      <c r="J40" s="101"/>
      <c r="K40" s="81">
        <v>6.6</v>
      </c>
      <c r="L40" s="81">
        <v>2.9</v>
      </c>
      <c r="M40" s="81">
        <v>2.2000000000000002</v>
      </c>
      <c r="N40" s="81">
        <v>2.7</v>
      </c>
      <c r="O40" s="83">
        <f>K40*70+L40*75+M40*25+N40*45</f>
        <v>856</v>
      </c>
    </row>
    <row r="41" spans="2:15" s="24" customFormat="1" ht="17.45" customHeight="1">
      <c r="B41" s="100"/>
      <c r="C41" s="88"/>
      <c r="D41" s="92"/>
      <c r="E41" s="41" t="s">
        <v>182</v>
      </c>
      <c r="F41" s="41" t="s">
        <v>183</v>
      </c>
      <c r="G41" s="41" t="s">
        <v>184</v>
      </c>
      <c r="H41" s="92"/>
      <c r="I41" s="41" t="s">
        <v>253</v>
      </c>
      <c r="J41" s="102"/>
      <c r="K41" s="103"/>
      <c r="L41" s="103"/>
      <c r="M41" s="103"/>
      <c r="N41" s="103"/>
      <c r="O41" s="98"/>
    </row>
    <row r="42" spans="2:15" s="2" customFormat="1" ht="17.45" customHeight="1">
      <c r="B42" s="99">
        <f>B40+1</f>
        <v>45653</v>
      </c>
      <c r="C42" s="73" t="s">
        <v>11</v>
      </c>
      <c r="D42" s="77" t="s">
        <v>254</v>
      </c>
      <c r="E42" s="62" t="s">
        <v>185</v>
      </c>
      <c r="F42" s="62" t="s">
        <v>186</v>
      </c>
      <c r="G42" s="27" t="s">
        <v>187</v>
      </c>
      <c r="H42" s="77" t="s">
        <v>21</v>
      </c>
      <c r="I42" s="62" t="s">
        <v>255</v>
      </c>
      <c r="J42" s="101" t="s">
        <v>256</v>
      </c>
      <c r="K42" s="81">
        <v>6.6</v>
      </c>
      <c r="L42" s="81">
        <v>2.8</v>
      </c>
      <c r="M42" s="81">
        <v>2.2999999999999998</v>
      </c>
      <c r="N42" s="81">
        <v>2.6</v>
      </c>
      <c r="O42" s="83">
        <f>K42*70+L42*75+M42*25+N42*45</f>
        <v>846.5</v>
      </c>
    </row>
    <row r="43" spans="2:15" s="24" customFormat="1" ht="17.45" customHeight="1" thickBot="1">
      <c r="B43" s="106"/>
      <c r="C43" s="107"/>
      <c r="D43" s="108"/>
      <c r="E43" s="42" t="s">
        <v>188</v>
      </c>
      <c r="F43" s="42" t="s">
        <v>189</v>
      </c>
      <c r="G43" s="26" t="s">
        <v>190</v>
      </c>
      <c r="H43" s="108"/>
      <c r="I43" s="42" t="s">
        <v>257</v>
      </c>
      <c r="J43" s="109"/>
      <c r="K43" s="104"/>
      <c r="L43" s="104"/>
      <c r="M43" s="104"/>
      <c r="N43" s="104"/>
      <c r="O43" s="105"/>
    </row>
    <row r="44" spans="2:15" s="2" customFormat="1" ht="17.45" customHeight="1" thickTop="1">
      <c r="B44" s="85">
        <v>45656</v>
      </c>
      <c r="C44" s="87" t="s">
        <v>6</v>
      </c>
      <c r="D44" s="89" t="s">
        <v>258</v>
      </c>
      <c r="E44" s="63" t="s">
        <v>34</v>
      </c>
      <c r="F44" s="63" t="s">
        <v>35</v>
      </c>
      <c r="G44" s="63" t="s">
        <v>191</v>
      </c>
      <c r="H44" s="91" t="s">
        <v>20</v>
      </c>
      <c r="I44" s="63" t="s">
        <v>41</v>
      </c>
      <c r="J44" s="93"/>
      <c r="K44" s="95">
        <v>6.5</v>
      </c>
      <c r="L44" s="95">
        <v>2.8</v>
      </c>
      <c r="M44" s="95">
        <v>2.2999999999999998</v>
      </c>
      <c r="N44" s="95">
        <v>2.5</v>
      </c>
      <c r="O44" s="69">
        <f>K44*70+L44*75+M44*25+N44*45</f>
        <v>835</v>
      </c>
    </row>
    <row r="45" spans="2:15" s="24" customFormat="1" ht="17.45" customHeight="1">
      <c r="B45" s="86"/>
      <c r="C45" s="88"/>
      <c r="D45" s="90"/>
      <c r="E45" s="41" t="s">
        <v>36</v>
      </c>
      <c r="F45" s="41" t="s">
        <v>192</v>
      </c>
      <c r="G45" s="49" t="s">
        <v>193</v>
      </c>
      <c r="H45" s="92"/>
      <c r="I45" s="41" t="s">
        <v>42</v>
      </c>
      <c r="J45" s="94"/>
      <c r="K45" s="96"/>
      <c r="L45" s="96"/>
      <c r="M45" s="96"/>
      <c r="N45" s="96"/>
      <c r="O45" s="70"/>
    </row>
    <row r="46" spans="2:15" s="2" customFormat="1" ht="17.45" customHeight="1">
      <c r="B46" s="71">
        <f>B44+1</f>
        <v>45657</v>
      </c>
      <c r="C46" s="73" t="s">
        <v>7</v>
      </c>
      <c r="D46" s="75" t="s">
        <v>259</v>
      </c>
      <c r="E46" s="62" t="s">
        <v>37</v>
      </c>
      <c r="F46" s="62" t="s">
        <v>194</v>
      </c>
      <c r="G46" s="62" t="s">
        <v>38</v>
      </c>
      <c r="H46" s="77" t="s">
        <v>21</v>
      </c>
      <c r="I46" s="62" t="s">
        <v>196</v>
      </c>
      <c r="J46" s="79"/>
      <c r="K46" s="81">
        <v>6.6</v>
      </c>
      <c r="L46" s="81">
        <v>2.8</v>
      </c>
      <c r="M46" s="81">
        <v>2.2000000000000002</v>
      </c>
      <c r="N46" s="81">
        <v>2.8</v>
      </c>
      <c r="O46" s="83">
        <f>K46*70+L46*75+M46*25+N46*45</f>
        <v>853</v>
      </c>
    </row>
    <row r="47" spans="2:15" s="24" customFormat="1" ht="17.45" customHeight="1" thickBot="1">
      <c r="B47" s="72"/>
      <c r="C47" s="74"/>
      <c r="D47" s="76"/>
      <c r="E47" s="50" t="s">
        <v>39</v>
      </c>
      <c r="F47" s="50" t="s">
        <v>195</v>
      </c>
      <c r="G47" s="50" t="s">
        <v>40</v>
      </c>
      <c r="H47" s="78"/>
      <c r="I47" s="50" t="s">
        <v>197</v>
      </c>
      <c r="J47" s="80"/>
      <c r="K47" s="82"/>
      <c r="L47" s="82"/>
      <c r="M47" s="82"/>
      <c r="N47" s="82"/>
      <c r="O47" s="84"/>
    </row>
    <row r="48" spans="2:15" customFormat="1" ht="12" customHeight="1">
      <c r="B48" s="37" t="s">
        <v>33</v>
      </c>
      <c r="C48" s="19"/>
      <c r="D48" s="19"/>
      <c r="E48" s="19"/>
      <c r="F48" s="19"/>
      <c r="G48" s="5" t="s">
        <v>12</v>
      </c>
      <c r="H48" s="5"/>
      <c r="I48" s="5"/>
      <c r="J48" s="5"/>
      <c r="K48" s="32"/>
      <c r="L48" s="32"/>
      <c r="M48" s="32"/>
      <c r="N48" s="32"/>
      <c r="O48" s="32"/>
    </row>
    <row r="49" spans="2:15" customFormat="1" ht="12" customHeight="1">
      <c r="B49" s="34" t="s">
        <v>13</v>
      </c>
      <c r="C49" s="7"/>
      <c r="D49" s="7"/>
      <c r="E49" s="7"/>
      <c r="F49" s="8"/>
      <c r="G49" s="9"/>
      <c r="H49" s="10"/>
      <c r="I49" s="9"/>
      <c r="J49" s="11"/>
      <c r="K49" s="11"/>
      <c r="L49" s="11"/>
      <c r="M49" s="11"/>
      <c r="N49" s="11"/>
      <c r="O49" s="12"/>
    </row>
    <row r="50" spans="2:15" customFormat="1" ht="12" customHeight="1">
      <c r="B50" s="36" t="s">
        <v>214</v>
      </c>
      <c r="C50" s="19"/>
      <c r="D50" s="19"/>
      <c r="E50" s="19"/>
      <c r="F50" s="19"/>
      <c r="G50" s="35" t="s">
        <v>31</v>
      </c>
      <c r="H50" s="6"/>
      <c r="I50" s="6"/>
      <c r="J50" s="6"/>
      <c r="K50" s="33"/>
      <c r="L50" s="33"/>
      <c r="M50" s="97" t="str">
        <f>LEFT(G1,2)</f>
        <v>青埔</v>
      </c>
      <c r="N50" s="97"/>
      <c r="O50" s="97"/>
    </row>
    <row r="51" spans="2:15" ht="12" customHeight="1"/>
  </sheetData>
  <mergeCells count="223">
    <mergeCell ref="J4:J5"/>
    <mergeCell ref="K4:K5"/>
    <mergeCell ref="L4:L5"/>
    <mergeCell ref="M4:M5"/>
    <mergeCell ref="N4:N5"/>
    <mergeCell ref="O4:O5"/>
    <mergeCell ref="B1:F2"/>
    <mergeCell ref="F3:G3"/>
    <mergeCell ref="B4:B5"/>
    <mergeCell ref="C4:C5"/>
    <mergeCell ref="D4:D5"/>
    <mergeCell ref="H4:H5"/>
    <mergeCell ref="L6:L7"/>
    <mergeCell ref="M6:M7"/>
    <mergeCell ref="N6:N7"/>
    <mergeCell ref="O6:O7"/>
    <mergeCell ref="B8:B9"/>
    <mergeCell ref="C8:C9"/>
    <mergeCell ref="D8:D9"/>
    <mergeCell ref="H8:H9"/>
    <mergeCell ref="J8:J9"/>
    <mergeCell ref="K8:K9"/>
    <mergeCell ref="B6:B7"/>
    <mergeCell ref="C6:C7"/>
    <mergeCell ref="D6:D7"/>
    <mergeCell ref="H6:H7"/>
    <mergeCell ref="J6:J7"/>
    <mergeCell ref="K6:K7"/>
    <mergeCell ref="L8:L9"/>
    <mergeCell ref="M8:M9"/>
    <mergeCell ref="N8:N9"/>
    <mergeCell ref="O8:O9"/>
    <mergeCell ref="B10:B11"/>
    <mergeCell ref="C10:C11"/>
    <mergeCell ref="D10:D11"/>
    <mergeCell ref="H10:H11"/>
    <mergeCell ref="J10:J11"/>
    <mergeCell ref="K10:K11"/>
    <mergeCell ref="L10:L11"/>
    <mergeCell ref="M10:M11"/>
    <mergeCell ref="N10:N11"/>
    <mergeCell ref="O10:O11"/>
    <mergeCell ref="B12:B13"/>
    <mergeCell ref="C12:C13"/>
    <mergeCell ref="D12:D13"/>
    <mergeCell ref="H12:H13"/>
    <mergeCell ref="J12:J13"/>
    <mergeCell ref="K12:K13"/>
    <mergeCell ref="L12:L13"/>
    <mergeCell ref="M12:M13"/>
    <mergeCell ref="N12:N13"/>
    <mergeCell ref="O12:O13"/>
    <mergeCell ref="B14:B15"/>
    <mergeCell ref="C14:C15"/>
    <mergeCell ref="D14:D15"/>
    <mergeCell ref="H14:H15"/>
    <mergeCell ref="J14:J15"/>
    <mergeCell ref="K14:K15"/>
    <mergeCell ref="L14:L15"/>
    <mergeCell ref="M14:M15"/>
    <mergeCell ref="N14:N15"/>
    <mergeCell ref="O14:O15"/>
    <mergeCell ref="B16:B17"/>
    <mergeCell ref="C16:C17"/>
    <mergeCell ref="D16:D17"/>
    <mergeCell ref="H16:H17"/>
    <mergeCell ref="J16:J17"/>
    <mergeCell ref="K16:K17"/>
    <mergeCell ref="L16:L17"/>
    <mergeCell ref="M16:M17"/>
    <mergeCell ref="N16:N17"/>
    <mergeCell ref="O16:O17"/>
    <mergeCell ref="B18:B19"/>
    <mergeCell ref="C18:C19"/>
    <mergeCell ref="D18:D19"/>
    <mergeCell ref="H18:H19"/>
    <mergeCell ref="J18:J19"/>
    <mergeCell ref="K18:K19"/>
    <mergeCell ref="L18:L19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L20:L21"/>
    <mergeCell ref="M20:M21"/>
    <mergeCell ref="N20:N21"/>
    <mergeCell ref="O20:O21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O22:O23"/>
    <mergeCell ref="B24:B25"/>
    <mergeCell ref="C24:C25"/>
    <mergeCell ref="D24:D25"/>
    <mergeCell ref="H24:H25"/>
    <mergeCell ref="J24:J25"/>
    <mergeCell ref="K24:K25"/>
    <mergeCell ref="L24:L25"/>
    <mergeCell ref="M24:M25"/>
    <mergeCell ref="N24:N25"/>
    <mergeCell ref="O24:O25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O26:O27"/>
    <mergeCell ref="B28:B29"/>
    <mergeCell ref="C28:C29"/>
    <mergeCell ref="D28:D29"/>
    <mergeCell ref="H28:H29"/>
    <mergeCell ref="J28:J29"/>
    <mergeCell ref="K28:K29"/>
    <mergeCell ref="L28:L29"/>
    <mergeCell ref="M28:M29"/>
    <mergeCell ref="N28:N29"/>
    <mergeCell ref="O28:O29"/>
    <mergeCell ref="B30:B31"/>
    <mergeCell ref="C30:C31"/>
    <mergeCell ref="D30:D31"/>
    <mergeCell ref="H30:H31"/>
    <mergeCell ref="J30:J31"/>
    <mergeCell ref="K30:K31"/>
    <mergeCell ref="L30:L31"/>
    <mergeCell ref="M30:M31"/>
    <mergeCell ref="N30:N31"/>
    <mergeCell ref="O30:O31"/>
    <mergeCell ref="B32:B33"/>
    <mergeCell ref="C32:C33"/>
    <mergeCell ref="D32:D33"/>
    <mergeCell ref="H32:H33"/>
    <mergeCell ref="J32:J33"/>
    <mergeCell ref="K32:K33"/>
    <mergeCell ref="L32:L33"/>
    <mergeCell ref="M32:M33"/>
    <mergeCell ref="N32:N33"/>
    <mergeCell ref="O32:O33"/>
    <mergeCell ref="B34:B35"/>
    <mergeCell ref="C34:C35"/>
    <mergeCell ref="D34:D35"/>
    <mergeCell ref="H34:H35"/>
    <mergeCell ref="J34:J35"/>
    <mergeCell ref="K34:K35"/>
    <mergeCell ref="L34:L35"/>
    <mergeCell ref="M34:M35"/>
    <mergeCell ref="N34:N35"/>
    <mergeCell ref="O34:O35"/>
    <mergeCell ref="B36:B37"/>
    <mergeCell ref="C36:C37"/>
    <mergeCell ref="D36:D37"/>
    <mergeCell ref="H36:H37"/>
    <mergeCell ref="J36:J37"/>
    <mergeCell ref="K36:K37"/>
    <mergeCell ref="L36:L37"/>
    <mergeCell ref="M36:M37"/>
    <mergeCell ref="N36:N37"/>
    <mergeCell ref="O36:O37"/>
    <mergeCell ref="B38:B39"/>
    <mergeCell ref="C38:C39"/>
    <mergeCell ref="D38:D39"/>
    <mergeCell ref="H38:H39"/>
    <mergeCell ref="J38:J39"/>
    <mergeCell ref="K38:K39"/>
    <mergeCell ref="L38:L39"/>
    <mergeCell ref="M38:M39"/>
    <mergeCell ref="N38:N39"/>
    <mergeCell ref="O38:O39"/>
    <mergeCell ref="B40:B41"/>
    <mergeCell ref="C40:C41"/>
    <mergeCell ref="D40:D41"/>
    <mergeCell ref="H40:H41"/>
    <mergeCell ref="J40:J41"/>
    <mergeCell ref="K40:K41"/>
    <mergeCell ref="O42:O43"/>
    <mergeCell ref="B44:B45"/>
    <mergeCell ref="C44:C45"/>
    <mergeCell ref="D44:D45"/>
    <mergeCell ref="H44:H45"/>
    <mergeCell ref="J44:J45"/>
    <mergeCell ref="K44:K45"/>
    <mergeCell ref="L40:L41"/>
    <mergeCell ref="M40:M41"/>
    <mergeCell ref="N40:N41"/>
    <mergeCell ref="O40:O41"/>
    <mergeCell ref="B42:B43"/>
    <mergeCell ref="C42:C43"/>
    <mergeCell ref="D42:D43"/>
    <mergeCell ref="H42:H43"/>
    <mergeCell ref="J42:J43"/>
    <mergeCell ref="K42:K43"/>
    <mergeCell ref="B46:B47"/>
    <mergeCell ref="C46:C47"/>
    <mergeCell ref="D46:D47"/>
    <mergeCell ref="H46:H47"/>
    <mergeCell ref="J46:J47"/>
    <mergeCell ref="K46:K47"/>
    <mergeCell ref="L42:L43"/>
    <mergeCell ref="M42:M43"/>
    <mergeCell ref="N42:N43"/>
    <mergeCell ref="L46:L47"/>
    <mergeCell ref="M46:M47"/>
    <mergeCell ref="N46:N47"/>
    <mergeCell ref="O46:O47"/>
    <mergeCell ref="M50:O50"/>
    <mergeCell ref="L44:L45"/>
    <mergeCell ref="M44:M45"/>
    <mergeCell ref="N44:N45"/>
    <mergeCell ref="O44:O45"/>
  </mergeCells>
  <phoneticPr fontId="1" type="noConversion"/>
  <printOptions horizontalCentered="1" verticalCentered="1"/>
  <pageMargins left="0" right="0" top="0.1181102362204724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</vt:lpstr>
      <vt:lpstr>葷-校審</vt:lpstr>
      <vt:lpstr>葷!Print_Area</vt:lpstr>
      <vt:lpstr>'葷-校審'!Print_Area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517</cp:lastModifiedBy>
  <cp:lastPrinted>2024-11-15T02:05:27Z</cp:lastPrinted>
  <dcterms:created xsi:type="dcterms:W3CDTF">2023-06-14T02:25:24Z</dcterms:created>
  <dcterms:modified xsi:type="dcterms:W3CDTF">2024-11-22T00:13:26Z</dcterms:modified>
</cp:coreProperties>
</file>